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6215" windowHeight="11145"/>
  </bookViews>
  <sheets>
    <sheet name="MiniStick" sheetId="1" r:id="rId1"/>
    <sheet name="Peanut" sheetId="2" r:id="rId2"/>
    <sheet name="Peanut_stend" sheetId="3" r:id="rId3"/>
  </sheets>
  <calcPr calcId="125725"/>
</workbook>
</file>

<file path=xl/calcChain.xml><?xml version="1.0" encoding="utf-8"?>
<calcChain xmlns="http://schemas.openxmlformats.org/spreadsheetml/2006/main">
  <c r="V61" i="3"/>
  <c r="V62" s="1"/>
  <c r="T61"/>
  <c r="T62" s="1"/>
  <c r="R61"/>
  <c r="R62" s="1"/>
  <c r="P61"/>
  <c r="N61"/>
  <c r="N62" s="1"/>
  <c r="L61"/>
  <c r="L62" s="1"/>
  <c r="J61"/>
  <c r="H61"/>
  <c r="F61"/>
  <c r="F62" s="1"/>
  <c r="D61"/>
  <c r="D62" s="1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V52"/>
  <c r="T52"/>
  <c r="R52"/>
  <c r="P52"/>
  <c r="P62" s="1"/>
  <c r="N52"/>
  <c r="L52"/>
  <c r="J52"/>
  <c r="J62" s="1"/>
  <c r="H52"/>
  <c r="H62" s="1"/>
  <c r="F52"/>
  <c r="D52"/>
  <c r="L32" i="1"/>
  <c r="L30"/>
  <c r="L31"/>
  <c r="L33"/>
  <c r="L34"/>
  <c r="L35"/>
  <c r="L36"/>
  <c r="L37"/>
  <c r="L38"/>
  <c r="L21"/>
  <c r="L20"/>
  <c r="L22"/>
  <c r="L23"/>
  <c r="L24"/>
  <c r="L25"/>
  <c r="L26"/>
  <c r="L27"/>
  <c r="L18"/>
  <c r="L9"/>
  <c r="L7"/>
  <c r="L10"/>
  <c r="L14"/>
  <c r="L13"/>
  <c r="L11"/>
  <c r="L15"/>
  <c r="L12"/>
  <c r="L16"/>
  <c r="Q19" i="2" l="1"/>
  <c r="Q21"/>
  <c r="Q18"/>
  <c r="P20" l="1"/>
  <c r="P21"/>
  <c r="P22"/>
  <c r="P18"/>
  <c r="P17"/>
  <c r="P23"/>
  <c r="P24"/>
  <c r="P9"/>
  <c r="P8"/>
  <c r="P10"/>
  <c r="P11"/>
  <c r="P12"/>
  <c r="P13"/>
  <c r="P14"/>
  <c r="Q14" s="1"/>
  <c r="O9"/>
  <c r="O8"/>
  <c r="O10"/>
  <c r="O11"/>
  <c r="O12"/>
  <c r="O13"/>
  <c r="O14"/>
  <c r="F20"/>
  <c r="F21"/>
  <c r="F22"/>
  <c r="F18"/>
  <c r="F17"/>
  <c r="F23"/>
  <c r="F24"/>
  <c r="F19"/>
  <c r="F9"/>
  <c r="F8"/>
  <c r="F10"/>
  <c r="F11"/>
  <c r="F12"/>
  <c r="F13"/>
  <c r="F14"/>
  <c r="F7"/>
  <c r="O20"/>
  <c r="O21"/>
  <c r="O22"/>
  <c r="O18"/>
  <c r="O17"/>
  <c r="O23"/>
  <c r="O24"/>
  <c r="Q24" s="1"/>
  <c r="O19"/>
  <c r="P19"/>
  <c r="P7"/>
  <c r="O7"/>
  <c r="L19" i="1"/>
  <c r="L29"/>
  <c r="M18"/>
  <c r="M19"/>
  <c r="M21"/>
  <c r="M20"/>
  <c r="M22"/>
  <c r="M23"/>
  <c r="M24"/>
  <c r="M25"/>
  <c r="M26"/>
  <c r="M27"/>
  <c r="M29"/>
  <c r="M32"/>
  <c r="M30"/>
  <c r="M31"/>
  <c r="M33"/>
  <c r="M34"/>
  <c r="M35"/>
  <c r="M36"/>
  <c r="M37"/>
  <c r="M38"/>
  <c r="M9"/>
  <c r="N9" s="1"/>
  <c r="M7"/>
  <c r="M10"/>
  <c r="N10" s="1"/>
  <c r="M14"/>
  <c r="M13"/>
  <c r="N13" s="1"/>
  <c r="M11"/>
  <c r="M15"/>
  <c r="N15" s="1"/>
  <c r="M12"/>
  <c r="M16"/>
  <c r="N16" s="1"/>
  <c r="M8"/>
  <c r="L8"/>
  <c r="Q9" i="2" l="1"/>
  <c r="Q12"/>
  <c r="Q10"/>
  <c r="Q22"/>
  <c r="Q17"/>
  <c r="Q23"/>
  <c r="Q20"/>
  <c r="Q13"/>
  <c r="Q7"/>
  <c r="Q8"/>
  <c r="Q11"/>
  <c r="N12" i="1"/>
  <c r="N25"/>
  <c r="N33"/>
  <c r="N21"/>
  <c r="N8"/>
  <c r="N36"/>
  <c r="N14"/>
  <c r="N7"/>
  <c r="N38"/>
  <c r="N34"/>
  <c r="N31"/>
  <c r="N32"/>
  <c r="N27"/>
  <c r="N23"/>
  <c r="N20"/>
  <c r="N19"/>
  <c r="N37"/>
  <c r="N35"/>
  <c r="N30"/>
  <c r="N29"/>
  <c r="N26"/>
  <c r="N24"/>
  <c r="N22"/>
  <c r="N18"/>
  <c r="N11"/>
  <c r="R13" i="2" l="1"/>
  <c r="S13" s="1"/>
  <c r="R22"/>
  <c r="S22" s="1"/>
  <c r="R9"/>
  <c r="S9" s="1"/>
  <c r="R21"/>
  <c r="S21" s="1"/>
  <c r="R11"/>
  <c r="S11" s="1"/>
  <c r="R17"/>
  <c r="S17" s="1"/>
  <c r="R8"/>
  <c r="S8" s="1"/>
  <c r="R20"/>
  <c r="S20" s="1"/>
  <c r="R19"/>
  <c r="S19" s="1"/>
  <c r="R14"/>
  <c r="S14" s="1"/>
  <c r="R18"/>
  <c r="S18" s="1"/>
  <c r="R12"/>
  <c r="S12" s="1"/>
  <c r="R7"/>
  <c r="S7" s="1"/>
  <c r="R23"/>
  <c r="S23" s="1"/>
  <c r="R24"/>
  <c r="S24" s="1"/>
  <c r="R10"/>
  <c r="S10" s="1"/>
  <c r="O24" i="1"/>
  <c r="O35"/>
  <c r="O23"/>
  <c r="O34"/>
  <c r="O37"/>
  <c r="O29"/>
  <c r="O32"/>
  <c r="O36"/>
  <c r="O38"/>
  <c r="O30"/>
  <c r="O31"/>
  <c r="O33"/>
  <c r="O26"/>
  <c r="O27"/>
  <c r="O18"/>
  <c r="O21"/>
  <c r="O19"/>
  <c r="O22"/>
  <c r="O20"/>
  <c r="O25"/>
  <c r="O11"/>
  <c r="O13"/>
  <c r="O14"/>
  <c r="O10"/>
  <c r="O15"/>
  <c r="O7"/>
  <c r="O16"/>
  <c r="O8"/>
  <c r="O12"/>
  <c r="O9"/>
  <c r="T8" i="2" l="1"/>
  <c r="T9"/>
  <c r="T10"/>
  <c r="T13"/>
  <c r="T20"/>
  <c r="T22"/>
  <c r="T21"/>
  <c r="T24"/>
  <c r="T18"/>
  <c r="T14"/>
  <c r="T17"/>
  <c r="T12"/>
  <c r="T23"/>
  <c r="T7"/>
  <c r="T19"/>
  <c r="T11"/>
</calcChain>
</file>

<file path=xl/sharedStrings.xml><?xml version="1.0" encoding="utf-8"?>
<sst xmlns="http://schemas.openxmlformats.org/spreadsheetml/2006/main" count="211" uniqueCount="146">
  <si>
    <t>N.p.</t>
  </si>
  <si>
    <t xml:space="preserve">           Lidojumu   laiki</t>
  </si>
  <si>
    <t>2 laiku</t>
  </si>
  <si>
    <t>k.</t>
  </si>
  <si>
    <t>Vārds,uzvārds</t>
  </si>
  <si>
    <t>Komanda</t>
  </si>
  <si>
    <t>summa</t>
  </si>
  <si>
    <t>Vieta</t>
  </si>
  <si>
    <r>
      <t xml:space="preserve">       </t>
    </r>
    <r>
      <rPr>
        <b/>
        <sz val="14"/>
        <color theme="1"/>
        <rFont val="Times New Roman"/>
        <family val="1"/>
        <charset val="186"/>
      </rPr>
      <t>Jaunākā   grupa</t>
    </r>
  </si>
  <si>
    <r>
      <t xml:space="preserve">    </t>
    </r>
    <r>
      <rPr>
        <b/>
        <sz val="14"/>
        <color theme="1"/>
        <rFont val="Times New Roman"/>
        <family val="1"/>
        <charset val="186"/>
      </rPr>
      <t xml:space="preserve"> Vidējā  grupa</t>
    </r>
  </si>
  <si>
    <t>MINI-STICK klase</t>
  </si>
  <si>
    <t>Max1</t>
  </si>
  <si>
    <t>Max2</t>
  </si>
  <si>
    <t xml:space="preserve">      Vecākā  grupa</t>
  </si>
  <si>
    <t>Valmieras 19. čempionāts lidmodeļiem</t>
  </si>
  <si>
    <t>20.01.2018.</t>
  </si>
  <si>
    <t>Stenda</t>
  </si>
  <si>
    <t xml:space="preserve">Stenda </t>
  </si>
  <si>
    <t>Lidojuma laiki</t>
  </si>
  <si>
    <t>Rezul-</t>
  </si>
  <si>
    <t>Vārds, uzvārds</t>
  </si>
  <si>
    <t>Modelis</t>
  </si>
  <si>
    <t>punkti</t>
  </si>
  <si>
    <t>tāts</t>
  </si>
  <si>
    <t>Rubene</t>
  </si>
  <si>
    <t>Lidojuma</t>
  </si>
  <si>
    <t>PEANUT klase</t>
  </si>
  <si>
    <t>Viesturs Bērziņš</t>
  </si>
  <si>
    <t>RJTC</t>
  </si>
  <si>
    <t>Sopwith Triplane</t>
  </si>
  <si>
    <t>Makars Lavišs</t>
  </si>
  <si>
    <t>Timofejs Primensons</t>
  </si>
  <si>
    <t>Pilatus PC-6 Porter (white)</t>
  </si>
  <si>
    <t>Pilatus PC-6 porter (black)</t>
  </si>
  <si>
    <t>Artemijs Logins</t>
  </si>
  <si>
    <t>Pilatus PC-6 Porter</t>
  </si>
  <si>
    <t>Gunārs Puriņš</t>
  </si>
  <si>
    <t>VJC"Vinda"</t>
  </si>
  <si>
    <t>J0DE2</t>
  </si>
  <si>
    <t>IT0H</t>
  </si>
  <si>
    <t>Sergejs Timofejevs</t>
  </si>
  <si>
    <t>Po-2</t>
  </si>
  <si>
    <t xml:space="preserve">Pilatus </t>
  </si>
  <si>
    <t>Rinards Melnis</t>
  </si>
  <si>
    <t>Rīgas JTC</t>
  </si>
  <si>
    <t>Aleksejs Zaharovs</t>
  </si>
  <si>
    <t>Gustavs Ozoliņš</t>
  </si>
  <si>
    <t>Valts Vekteris</t>
  </si>
  <si>
    <t>VJC "Vinda"</t>
  </si>
  <si>
    <t>Emīls Reinis Zariņš</t>
  </si>
  <si>
    <t>Olivers Indriks</t>
  </si>
  <si>
    <t>Normunds Tjuniņš</t>
  </si>
  <si>
    <t>Stepans Černišs</t>
  </si>
  <si>
    <t>Olivers Zukuls</t>
  </si>
  <si>
    <t>Jūrmalas BJIC</t>
  </si>
  <si>
    <t>Jekaterina Demčenko</t>
  </si>
  <si>
    <t>Vladislavs Dreijers</t>
  </si>
  <si>
    <t>Dāvis Purmalis</t>
  </si>
  <si>
    <t>Armands Lore</t>
  </si>
  <si>
    <t>Sintija Zukule</t>
  </si>
  <si>
    <t>Rūdolfs Svarinskis</t>
  </si>
  <si>
    <t>Viktors Rošnoks</t>
  </si>
  <si>
    <t>Dāvis Lipste</t>
  </si>
  <si>
    <t>Kristaps Kradevics</t>
  </si>
  <si>
    <t>Vards, modelis</t>
  </si>
  <si>
    <t>Gunaes Puriņš</t>
  </si>
  <si>
    <t>Jodel</t>
  </si>
  <si>
    <t>ITOH</t>
  </si>
  <si>
    <t>Sopwith Tiplane</t>
  </si>
  <si>
    <t>Sergejs Timifejevs</t>
  </si>
  <si>
    <t>Pilatus</t>
  </si>
  <si>
    <t>Pilatus Black</t>
  </si>
  <si>
    <t>Timofejs Romensons</t>
  </si>
  <si>
    <t>a.</t>
  </si>
  <si>
    <t>Meistarība (0-15):</t>
  </si>
  <si>
    <t>Ārējais izskats</t>
  </si>
  <si>
    <t>0 - 5</t>
  </si>
  <si>
    <t>Precizitāte</t>
  </si>
  <si>
    <t>Akurātība</t>
  </si>
  <si>
    <t>b.</t>
  </si>
  <si>
    <t>Krāsojuma un marķējuma grūtības pakāpe un akurātums (0-10):</t>
  </si>
  <si>
    <t>Krāsojums</t>
  </si>
  <si>
    <t>Marķējums</t>
  </si>
  <si>
    <t>c.</t>
  </si>
  <si>
    <t>Autentiskas detaļas (0-5):</t>
  </si>
  <si>
    <t>d.</t>
  </si>
  <si>
    <t>Lidvirsmas (0-4):</t>
  </si>
  <si>
    <t>Visas ar dubulto apšuvumu</t>
  </si>
  <si>
    <t xml:space="preserve">Ne visas daļas dubultapvilkti </t>
  </si>
  <si>
    <t>Putuplasts</t>
  </si>
  <si>
    <t>Vienpusējo *</t>
  </si>
  <si>
    <t>e.</t>
  </si>
  <si>
    <t>Virsmu apšuvums (0-9):</t>
  </si>
  <si>
    <t>Krāsota virsma</t>
  </si>
  <si>
    <t>5 - 9</t>
  </si>
  <si>
    <t>Nekrāsots krāsainais papīrs</t>
  </si>
  <si>
    <t>Nekrāsots kondensatoru papīrs</t>
  </si>
  <si>
    <t>Mikrofilma</t>
  </si>
  <si>
    <t>f.</t>
  </si>
  <si>
    <t>Šasijas (0-3):</t>
  </si>
  <si>
    <t>Mērogā</t>
  </si>
  <si>
    <t>Nedaudz palielinātas</t>
  </si>
  <si>
    <t>Palielinātas izteikti **</t>
  </si>
  <si>
    <t>Nav vispār  vai ievilktas</t>
  </si>
  <si>
    <t>g.</t>
  </si>
  <si>
    <t>Spārna V forma (0-3):</t>
  </si>
  <si>
    <t>Nedaudz palielināta</t>
  </si>
  <si>
    <t>Palielināta daudz **</t>
  </si>
  <si>
    <t>h.</t>
  </si>
  <si>
    <t>Stabilizatora forma (0-3):</t>
  </si>
  <si>
    <t>Pareizs lielums un forma</t>
  </si>
  <si>
    <t>Pareizs lielums, neprecīza forma</t>
  </si>
  <si>
    <t>Palielināts</t>
  </si>
  <si>
    <t>Stipri palielināts</t>
  </si>
  <si>
    <t>i.</t>
  </si>
  <si>
    <t xml:space="preserve">Papildpunkti par sarežģītību: </t>
  </si>
  <si>
    <t xml:space="preserve">Zemplāksnis                                                                         </t>
  </si>
  <si>
    <t xml:space="preserve">Biplāns                                                                               </t>
  </si>
  <si>
    <t xml:space="preserve">Trīsplāksnis                                                                          </t>
  </si>
  <si>
    <t xml:space="preserve">Autožirs                                                                              </t>
  </si>
  <si>
    <t xml:space="preserve">Helikopters                                                                         </t>
  </si>
  <si>
    <t>Lidlaiva</t>
  </si>
  <si>
    <t xml:space="preserve">Mēroga spārna ribiņu skaits (par spārnu)                                </t>
  </si>
  <si>
    <t xml:space="preserve">Mēroga ķīļa ribiņu skaits                                                   </t>
  </si>
  <si>
    <t xml:space="preserve">Mēroga Stab ribiņu skaits                                                   </t>
  </si>
  <si>
    <t xml:space="preserve">Dalītie eleroni                                                                     </t>
  </si>
  <si>
    <t xml:space="preserve">Dalīta virzienstūre                                                                </t>
  </si>
  <si>
    <t xml:space="preserve">Dalīta augstumstūre vai pilnvirsmas kustīgās astes daļas   </t>
  </si>
  <si>
    <t>Cita veida, nekā taisnformas fizelāža</t>
  </si>
  <si>
    <t xml:space="preserve">Riteņu aptecētāji                                                                  </t>
  </si>
  <si>
    <t xml:space="preserve">Trīs dimensiju pilota makets                                                 </t>
  </si>
  <si>
    <t xml:space="preserve">Atklāts dzinējs                                                                    </t>
  </si>
  <si>
    <t>Kopā:</t>
  </si>
  <si>
    <t>j.</t>
  </si>
  <si>
    <t>Soda punkti par atkāpēm:</t>
  </si>
  <si>
    <t>Palielināta priekšējā vai aizmugurējā daļa, par katru</t>
  </si>
  <si>
    <t>Spārns pārvietots atpakaļ</t>
  </si>
  <si>
    <t xml:space="preserve">Vienkāršots fizelāžas griezums     </t>
  </si>
  <si>
    <t>Palielināta augstumstūre</t>
  </si>
  <si>
    <t>Visi citi ne mēroga palīglīdzekļi, par katru</t>
  </si>
  <si>
    <t>Summa:</t>
  </si>
  <si>
    <r>
      <t>Piezīme:</t>
    </r>
    <r>
      <rPr>
        <sz val="9"/>
        <color indexed="8"/>
        <rFont val="Calibri"/>
        <family val="2"/>
        <charset val="204"/>
      </rPr>
      <t/>
    </r>
  </si>
  <si>
    <t xml:space="preserve">* - ja prototipam ir vienpusīgas apšuvums, tad arī modelim ir jābūt vienpusīgajam apšuvumam, </t>
  </si>
  <si>
    <t>un vērtējumam d ir jābūt pilni 4 punkti.</t>
  </si>
  <si>
    <t>** - vai nav dokumentācijas</t>
  </si>
  <si>
    <t>Pilatus PC-6 porter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</si>
</sst>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8"/>
      <name val="Calibri"/>
      <family val="2"/>
      <charset val="204"/>
    </font>
    <font>
      <sz val="10"/>
      <name val="Arial"/>
      <charset val="186"/>
    </font>
    <font>
      <b/>
      <sz val="9"/>
      <color indexed="8"/>
      <name val="Calibri"/>
      <family val="2"/>
      <charset val="204"/>
    </font>
    <font>
      <b/>
      <i/>
      <u/>
      <sz val="9"/>
      <color indexed="8"/>
      <name val="Calibri"/>
      <family val="2"/>
      <charset val="204"/>
    </font>
    <font>
      <u/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7" fillId="0" borderId="0" applyFont="0" applyFill="0" applyBorder="0" applyAlignment="0" applyProtection="0"/>
    <xf numFmtId="0" fontId="1" fillId="0" borderId="0"/>
    <xf numFmtId="0" fontId="21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20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2" fillId="0" borderId="8" xfId="0" applyFont="1" applyBorder="1"/>
    <xf numFmtId="20" fontId="9" fillId="0" borderId="6" xfId="0" applyNumberFormat="1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right"/>
    </xf>
    <xf numFmtId="0" fontId="0" fillId="0" borderId="0" xfId="0"/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14" fillId="0" borderId="4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 applyAlignment="1">
      <alignment horizontal="center"/>
    </xf>
    <xf numFmtId="0" fontId="14" fillId="0" borderId="12" xfId="0" applyFont="1" applyBorder="1"/>
    <xf numFmtId="0" fontId="14" fillId="0" borderId="3" xfId="0" applyFont="1" applyBorder="1" applyAlignment="1"/>
    <xf numFmtId="0" fontId="15" fillId="0" borderId="6" xfId="0" applyFont="1" applyBorder="1" applyAlignment="1">
      <alignment horizontal="center"/>
    </xf>
    <xf numFmtId="14" fontId="12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6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Font="1"/>
    <xf numFmtId="1" fontId="0" fillId="0" borderId="0" xfId="0" applyNumberFormat="1" applyFont="1"/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0" fillId="0" borderId="13" xfId="2" applyFont="1" applyBorder="1" applyAlignment="1">
      <alignment horizontal="left"/>
    </xf>
    <xf numFmtId="0" fontId="20" fillId="0" borderId="14" xfId="2" applyFont="1" applyBorder="1" applyAlignment="1">
      <alignment horizontal="left"/>
    </xf>
    <xf numFmtId="0" fontId="20" fillId="0" borderId="8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0" xfId="3" applyFont="1"/>
    <xf numFmtId="0" fontId="22" fillId="0" borderId="15" xfId="2" applyFont="1" applyBorder="1" applyAlignment="1">
      <alignment horizontal="center" vertical="top"/>
    </xf>
    <xf numFmtId="0" fontId="22" fillId="0" borderId="16" xfId="2" applyFont="1" applyBorder="1" applyAlignment="1">
      <alignment horizontal="center" vertical="top"/>
    </xf>
    <xf numFmtId="0" fontId="22" fillId="0" borderId="17" xfId="2" applyFont="1" applyBorder="1" applyAlignment="1">
      <alignment horizontal="center" vertical="top"/>
    </xf>
    <xf numFmtId="0" fontId="20" fillId="0" borderId="2" xfId="2" applyFont="1" applyBorder="1" applyAlignment="1">
      <alignment horizontal="center" vertical="center" textRotation="90"/>
    </xf>
    <xf numFmtId="0" fontId="20" fillId="0" borderId="4" xfId="2" applyFont="1" applyBorder="1" applyAlignment="1">
      <alignment horizontal="center" vertical="center" textRotation="90"/>
    </xf>
    <xf numFmtId="0" fontId="22" fillId="0" borderId="1" xfId="2" applyFont="1" applyBorder="1" applyAlignment="1">
      <alignment horizontal="center" vertical="top"/>
    </xf>
    <xf numFmtId="0" fontId="23" fillId="0" borderId="1" xfId="2" applyFont="1" applyBorder="1" applyAlignment="1">
      <alignment horizontal="left" vertical="top" wrapText="1"/>
    </xf>
    <xf numFmtId="0" fontId="20" fillId="0" borderId="13" xfId="2" applyFont="1" applyBorder="1"/>
    <xf numFmtId="0" fontId="20" fillId="3" borderId="13" xfId="2" applyFont="1" applyFill="1" applyBorder="1" applyAlignment="1">
      <alignment horizontal="center" wrapText="1"/>
    </xf>
    <xf numFmtId="0" fontId="20" fillId="3" borderId="8" xfId="2" applyFont="1" applyFill="1" applyBorder="1" applyAlignment="1">
      <alignment horizontal="center"/>
    </xf>
    <xf numFmtId="0" fontId="22" fillId="0" borderId="18" xfId="2" applyFont="1" applyBorder="1" applyAlignment="1">
      <alignment horizontal="center" vertical="top"/>
    </xf>
    <xf numFmtId="0" fontId="20" fillId="0" borderId="5" xfId="2" applyFont="1" applyBorder="1" applyAlignment="1">
      <alignment horizontal="left" vertical="top" wrapText="1"/>
    </xf>
    <xf numFmtId="0" fontId="20" fillId="0" borderId="5" xfId="2" applyFont="1" applyBorder="1" applyAlignment="1">
      <alignment horizontal="center" vertical="top"/>
    </xf>
    <xf numFmtId="0" fontId="20" fillId="0" borderId="19" xfId="2" applyFont="1" applyBorder="1" applyAlignment="1">
      <alignment horizontal="center" wrapText="1"/>
    </xf>
    <xf numFmtId="0" fontId="20" fillId="0" borderId="7" xfId="2" applyFont="1" applyBorder="1" applyAlignment="1">
      <alignment horizontal="center" wrapText="1"/>
    </xf>
    <xf numFmtId="0" fontId="20" fillId="0" borderId="6" xfId="2" applyFont="1" applyBorder="1" applyAlignment="1">
      <alignment horizontal="left" vertical="top" wrapText="1"/>
    </xf>
    <xf numFmtId="0" fontId="20" fillId="0" borderId="19" xfId="2" applyFont="1" applyBorder="1" applyAlignment="1">
      <alignment horizontal="center" vertical="top"/>
    </xf>
    <xf numFmtId="0" fontId="20" fillId="0" borderId="6" xfId="2" applyFont="1" applyBorder="1" applyAlignment="1">
      <alignment horizontal="center" wrapText="1"/>
    </xf>
    <xf numFmtId="0" fontId="20" fillId="0" borderId="2" xfId="2" applyFont="1" applyBorder="1" applyAlignment="1">
      <alignment horizontal="center" vertical="top"/>
    </xf>
    <xf numFmtId="0" fontId="23" fillId="0" borderId="18" xfId="2" applyFont="1" applyBorder="1" applyAlignment="1">
      <alignment horizontal="left" vertical="top" wrapText="1"/>
    </xf>
    <xf numFmtId="0" fontId="22" fillId="3" borderId="19" xfId="2" applyFont="1" applyFill="1" applyBorder="1" applyAlignment="1">
      <alignment horizontal="center" wrapText="1"/>
    </xf>
    <xf numFmtId="0" fontId="22" fillId="3" borderId="7" xfId="2" applyFont="1" applyFill="1" applyBorder="1" applyAlignment="1">
      <alignment horizontal="center"/>
    </xf>
    <xf numFmtId="0" fontId="22" fillId="0" borderId="0" xfId="3" applyFont="1"/>
    <xf numFmtId="0" fontId="20" fillId="0" borderId="18" xfId="2" applyFont="1" applyBorder="1" applyAlignment="1">
      <alignment horizontal="center" vertical="top"/>
    </xf>
    <xf numFmtId="0" fontId="20" fillId="0" borderId="18" xfId="2" applyFont="1" applyBorder="1" applyAlignment="1">
      <alignment horizontal="left" vertical="top" wrapText="1"/>
    </xf>
    <xf numFmtId="0" fontId="22" fillId="0" borderId="6" xfId="2" applyFont="1" applyBorder="1" applyAlignment="1">
      <alignment horizontal="center" vertical="top"/>
    </xf>
    <xf numFmtId="0" fontId="23" fillId="0" borderId="6" xfId="2" applyFont="1" applyBorder="1" applyAlignment="1">
      <alignment horizontal="left" vertical="top" wrapText="1"/>
    </xf>
    <xf numFmtId="0" fontId="22" fillId="0" borderId="19" xfId="2" applyFont="1" applyBorder="1" applyAlignment="1">
      <alignment horizontal="center" vertical="top"/>
    </xf>
    <xf numFmtId="0" fontId="20" fillId="0" borderId="18" xfId="2" applyFont="1" applyBorder="1" applyAlignment="1">
      <alignment horizontal="center" wrapText="1"/>
    </xf>
    <xf numFmtId="0" fontId="20" fillId="0" borderId="20" xfId="2" applyFont="1" applyBorder="1" applyAlignment="1">
      <alignment horizontal="center" vertical="top"/>
    </xf>
    <xf numFmtId="0" fontId="20" fillId="0" borderId="5" xfId="2" applyFont="1" applyBorder="1" applyAlignment="1">
      <alignment horizontal="center" wrapText="1"/>
    </xf>
    <xf numFmtId="0" fontId="22" fillId="0" borderId="18" xfId="2" applyFont="1" applyBorder="1" applyAlignment="1">
      <alignment horizontal="center"/>
    </xf>
    <xf numFmtId="0" fontId="23" fillId="0" borderId="18" xfId="2" applyFont="1" applyBorder="1" applyAlignment="1">
      <alignment horizontal="left"/>
    </xf>
    <xf numFmtId="0" fontId="20" fillId="0" borderId="19" xfId="2" applyFont="1" applyBorder="1" applyAlignment="1">
      <alignment horizontal="center"/>
    </xf>
    <xf numFmtId="0" fontId="20" fillId="3" borderId="19" xfId="2" applyFont="1" applyFill="1" applyBorder="1" applyAlignment="1">
      <alignment horizontal="center"/>
    </xf>
    <xf numFmtId="0" fontId="20" fillId="3" borderId="7" xfId="2" applyFont="1" applyFill="1" applyBorder="1" applyAlignment="1">
      <alignment horizontal="center"/>
    </xf>
    <xf numFmtId="49" fontId="20" fillId="0" borderId="19" xfId="2" applyNumberFormat="1" applyFont="1" applyBorder="1" applyAlignment="1">
      <alignment horizontal="center" vertical="top"/>
    </xf>
    <xf numFmtId="0" fontId="20" fillId="0" borderId="18" xfId="2" applyFont="1" applyBorder="1" applyAlignment="1">
      <alignment horizontal="left" vertical="top"/>
    </xf>
    <xf numFmtId="0" fontId="20" fillId="0" borderId="1" xfId="2" applyFont="1" applyBorder="1" applyAlignment="1">
      <alignment horizontal="left" vertical="top" wrapText="1"/>
    </xf>
    <xf numFmtId="0" fontId="20" fillId="0" borderId="1" xfId="2" applyFont="1" applyBorder="1" applyAlignment="1">
      <alignment horizontal="center" vertical="top"/>
    </xf>
    <xf numFmtId="0" fontId="20" fillId="0" borderId="2" xfId="2" applyFont="1" applyBorder="1" applyAlignment="1">
      <alignment horizontal="center" wrapText="1"/>
    </xf>
    <xf numFmtId="0" fontId="20" fillId="0" borderId="4" xfId="2" applyFont="1" applyBorder="1" applyAlignment="1">
      <alignment horizontal="center" wrapText="1"/>
    </xf>
    <xf numFmtId="0" fontId="20" fillId="0" borderId="6" xfId="2" applyFont="1" applyBorder="1" applyAlignment="1">
      <alignment horizontal="center" vertical="top"/>
    </xf>
    <xf numFmtId="0" fontId="22" fillId="0" borderId="6" xfId="2" applyFont="1" applyBorder="1" applyAlignment="1">
      <alignment horizontal="right" vertical="center" wrapText="1"/>
    </xf>
    <xf numFmtId="0" fontId="22" fillId="0" borderId="6" xfId="2" applyFont="1" applyBorder="1" applyAlignment="1">
      <alignment horizontal="center" vertical="center" wrapText="1"/>
    </xf>
    <xf numFmtId="0" fontId="20" fillId="0" borderId="0" xfId="3" applyFont="1" applyAlignment="1">
      <alignment vertical="center"/>
    </xf>
    <xf numFmtId="0" fontId="20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right" vertical="center" wrapText="1"/>
    </xf>
    <xf numFmtId="0" fontId="20" fillId="0" borderId="8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4" fillId="0" borderId="0" xfId="3" applyFont="1" applyAlignment="1">
      <alignment horizontal="left"/>
    </xf>
    <xf numFmtId="0" fontId="20" fillId="0" borderId="0" xfId="3" applyFont="1" applyAlignment="1">
      <alignment horizontal="left"/>
    </xf>
    <xf numFmtId="0" fontId="20" fillId="0" borderId="0" xfId="3" applyFont="1" applyAlignment="1">
      <alignment horizontal="center"/>
    </xf>
    <xf numFmtId="0" fontId="24" fillId="0" borderId="0" xfId="2" applyFont="1" applyAlignment="1">
      <alignment horizontal="left"/>
    </xf>
    <xf numFmtId="0" fontId="1" fillId="0" borderId="0" xfId="2"/>
    <xf numFmtId="0" fontId="20" fillId="0" borderId="0" xfId="2" applyFont="1" applyAlignment="1">
      <alignment horizontal="left"/>
    </xf>
    <xf numFmtId="0" fontId="20" fillId="0" borderId="0" xfId="3" applyFont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0" borderId="0" xfId="0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/>
  </sheetViews>
  <sheetFormatPr defaultRowHeight="15"/>
  <cols>
    <col min="1" max="1" width="6.140625" customWidth="1"/>
    <col min="2" max="2" width="25.140625" customWidth="1"/>
    <col min="3" max="3" width="15.85546875" customWidth="1"/>
    <col min="4" max="4" width="10.5703125" customWidth="1"/>
    <col min="5" max="5" width="10.140625" customWidth="1"/>
    <col min="6" max="6" width="10" customWidth="1"/>
    <col min="7" max="7" width="10.5703125" customWidth="1"/>
    <col min="8" max="9" width="10.140625" customWidth="1"/>
    <col min="10" max="10" width="10.140625" hidden="1" customWidth="1"/>
    <col min="11" max="11" width="9.7109375" hidden="1" customWidth="1"/>
    <col min="12" max="13" width="9.7109375" customWidth="1"/>
    <col min="14" max="14" width="10.5703125" customWidth="1"/>
    <col min="15" max="15" width="8.5703125" customWidth="1"/>
  </cols>
  <sheetData>
    <row r="1" spans="1:15" ht="15.75">
      <c r="A1" s="16" t="s">
        <v>15</v>
      </c>
      <c r="D1" s="17" t="s">
        <v>14</v>
      </c>
      <c r="E1" s="17"/>
      <c r="F1" s="17"/>
      <c r="G1" s="17"/>
      <c r="O1" s="22" t="s">
        <v>24</v>
      </c>
    </row>
    <row r="2" spans="1:15" ht="15.75">
      <c r="D2" s="17"/>
      <c r="E2" s="17" t="s">
        <v>10</v>
      </c>
      <c r="F2" s="17"/>
      <c r="G2" s="17"/>
    </row>
    <row r="3" spans="1:15" ht="8.25" customHeight="1"/>
    <row r="4" spans="1:15" ht="18.75">
      <c r="A4" s="1" t="s">
        <v>0</v>
      </c>
      <c r="B4" s="2"/>
      <c r="C4" s="2"/>
      <c r="D4" s="3"/>
      <c r="E4" s="4" t="s">
        <v>1</v>
      </c>
      <c r="F4" s="4"/>
      <c r="G4" s="4"/>
      <c r="H4" s="5"/>
      <c r="I4" s="5"/>
      <c r="J4" s="5"/>
      <c r="K4" s="6"/>
      <c r="L4" s="2"/>
      <c r="M4" s="19"/>
      <c r="N4" s="1" t="s">
        <v>2</v>
      </c>
      <c r="O4" s="1"/>
    </row>
    <row r="5" spans="1:15" ht="15.75">
      <c r="A5" s="7" t="s">
        <v>3</v>
      </c>
      <c r="B5" s="7" t="s">
        <v>4</v>
      </c>
      <c r="C5" s="7" t="s">
        <v>5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7" t="s">
        <v>11</v>
      </c>
      <c r="M5" s="7" t="s">
        <v>12</v>
      </c>
      <c r="N5" s="7" t="s">
        <v>6</v>
      </c>
      <c r="O5" s="7" t="s">
        <v>7</v>
      </c>
    </row>
    <row r="6" spans="1:15" ht="18.75">
      <c r="A6" s="9"/>
      <c r="B6" s="10"/>
      <c r="C6" s="10"/>
      <c r="D6" s="10"/>
      <c r="E6" s="11" t="s">
        <v>8</v>
      </c>
      <c r="F6" s="11"/>
      <c r="G6" s="10"/>
      <c r="H6" s="10"/>
      <c r="I6" s="10"/>
      <c r="J6" s="10"/>
      <c r="K6" s="10"/>
      <c r="L6" s="10"/>
      <c r="M6" s="10"/>
      <c r="N6" s="10"/>
      <c r="O6" s="18"/>
    </row>
    <row r="7" spans="1:15" ht="15.75">
      <c r="A7" s="12">
        <v>1</v>
      </c>
      <c r="B7" s="13" t="s">
        <v>46</v>
      </c>
      <c r="C7" s="13" t="s">
        <v>44</v>
      </c>
      <c r="D7" s="20">
        <v>0.24652777777777779</v>
      </c>
      <c r="E7" s="20">
        <v>0.17361111111111113</v>
      </c>
      <c r="F7" s="20">
        <v>0.24027777777777778</v>
      </c>
      <c r="G7" s="20">
        <v>0.2298611111111111</v>
      </c>
      <c r="H7" s="20">
        <v>0.3263888888888889</v>
      </c>
      <c r="I7" s="20">
        <v>0.28194444444444444</v>
      </c>
      <c r="J7" s="20">
        <v>0</v>
      </c>
      <c r="K7" s="20">
        <v>0</v>
      </c>
      <c r="L7" s="14">
        <f>MAX(D7:K7)</f>
        <v>0.3263888888888889</v>
      </c>
      <c r="M7" s="14">
        <f>LARGE(D7:K7,2)</f>
        <v>0.28194444444444444</v>
      </c>
      <c r="N7" s="14">
        <f>L7+M7</f>
        <v>0.60833333333333339</v>
      </c>
      <c r="O7" s="15">
        <f>RANK(N7,N$7:N$16)</f>
        <v>1</v>
      </c>
    </row>
    <row r="8" spans="1:15" ht="15.75">
      <c r="A8" s="12">
        <v>2</v>
      </c>
      <c r="B8" s="13" t="s">
        <v>43</v>
      </c>
      <c r="C8" s="13" t="s">
        <v>44</v>
      </c>
      <c r="D8" s="20">
        <v>0.27708333333333335</v>
      </c>
      <c r="E8" s="20">
        <v>0.23541666666666669</v>
      </c>
      <c r="F8" s="20">
        <v>0.32777777777777778</v>
      </c>
      <c r="G8" s="20">
        <v>0.23680555555555557</v>
      </c>
      <c r="H8" s="20">
        <v>0.21666666666666667</v>
      </c>
      <c r="I8" s="20">
        <v>0.25069444444444444</v>
      </c>
      <c r="J8" s="20">
        <v>0</v>
      </c>
      <c r="K8" s="20">
        <v>0</v>
      </c>
      <c r="L8" s="14">
        <f>MAX(D8:K8)</f>
        <v>0.32777777777777778</v>
      </c>
      <c r="M8" s="14">
        <f>LARGE(D8:K8,2)</f>
        <v>0.27708333333333335</v>
      </c>
      <c r="N8" s="14">
        <f>L8+M8</f>
        <v>0.60486111111111107</v>
      </c>
      <c r="O8" s="15">
        <f>RANK(N8,N$7:N$16)</f>
        <v>2</v>
      </c>
    </row>
    <row r="9" spans="1:15" ht="15.75">
      <c r="A9" s="12">
        <v>3</v>
      </c>
      <c r="B9" s="13" t="s">
        <v>45</v>
      </c>
      <c r="C9" s="13" t="s">
        <v>44</v>
      </c>
      <c r="D9" s="20">
        <v>0.20902777777777778</v>
      </c>
      <c r="E9" s="20">
        <v>0.13541666666666666</v>
      </c>
      <c r="F9" s="20">
        <v>0.27569444444444446</v>
      </c>
      <c r="G9" s="20">
        <v>0.24305555555555555</v>
      </c>
      <c r="H9" s="20">
        <v>0.27013888888888887</v>
      </c>
      <c r="I9" s="20">
        <v>0.21805555555555556</v>
      </c>
      <c r="J9" s="20">
        <v>0</v>
      </c>
      <c r="K9" s="20">
        <v>0</v>
      </c>
      <c r="L9" s="14">
        <f>MAX(D9:K9)</f>
        <v>0.27569444444444446</v>
      </c>
      <c r="M9" s="14">
        <f>LARGE(D9:K9,2)</f>
        <v>0.27013888888888887</v>
      </c>
      <c r="N9" s="14">
        <f>L9+M9</f>
        <v>0.54583333333333339</v>
      </c>
      <c r="O9" s="15">
        <f>RANK(N9,N$7:N$16)</f>
        <v>3</v>
      </c>
    </row>
    <row r="10" spans="1:15" ht="15.75">
      <c r="A10" s="12">
        <v>4</v>
      </c>
      <c r="B10" s="13" t="s">
        <v>47</v>
      </c>
      <c r="C10" s="13" t="s">
        <v>48</v>
      </c>
      <c r="D10" s="20">
        <v>5.5555555555555552E-2</v>
      </c>
      <c r="E10" s="20">
        <v>0.10416666666666667</v>
      </c>
      <c r="F10" s="20">
        <v>0.16111111111111112</v>
      </c>
      <c r="G10" s="20">
        <v>9.930555555555555E-2</v>
      </c>
      <c r="H10" s="20">
        <v>0.1277777777777778</v>
      </c>
      <c r="I10" s="20">
        <v>0.13680555555555554</v>
      </c>
      <c r="J10" s="20">
        <v>0</v>
      </c>
      <c r="K10" s="20">
        <v>0</v>
      </c>
      <c r="L10" s="14">
        <f>MAX(D10:K10)</f>
        <v>0.16111111111111112</v>
      </c>
      <c r="M10" s="14">
        <f>LARGE(D10:K10,2)</f>
        <v>0.13680555555555554</v>
      </c>
      <c r="N10" s="14">
        <f>L10+M10</f>
        <v>0.29791666666666666</v>
      </c>
      <c r="O10" s="15">
        <f>RANK(N10,N$7:N$16)</f>
        <v>4</v>
      </c>
    </row>
    <row r="11" spans="1:15" ht="15.75">
      <c r="A11" s="12">
        <v>5</v>
      </c>
      <c r="B11" s="13" t="s">
        <v>51</v>
      </c>
      <c r="C11" s="13" t="s">
        <v>48</v>
      </c>
      <c r="D11" s="20">
        <v>5.0694444444444452E-2</v>
      </c>
      <c r="E11" s="20">
        <v>0.10277777777777779</v>
      </c>
      <c r="F11" s="20">
        <v>0.1423611111111111</v>
      </c>
      <c r="G11" s="20">
        <v>9.8611111111111108E-2</v>
      </c>
      <c r="H11" s="20">
        <v>7.2916666666666671E-2</v>
      </c>
      <c r="I11" s="20">
        <v>0.13263888888888889</v>
      </c>
      <c r="J11" s="20">
        <v>0</v>
      </c>
      <c r="K11" s="20">
        <v>0</v>
      </c>
      <c r="L11" s="14">
        <f>MAX(D11:K11)</f>
        <v>0.1423611111111111</v>
      </c>
      <c r="M11" s="14">
        <f>LARGE(D11:K11,2)</f>
        <v>0.13263888888888889</v>
      </c>
      <c r="N11" s="14">
        <f>L11+M11</f>
        <v>0.27500000000000002</v>
      </c>
      <c r="O11" s="15">
        <f>RANK(N11,N$7:N$16)</f>
        <v>5</v>
      </c>
    </row>
    <row r="12" spans="1:15" ht="15.75">
      <c r="A12" s="12">
        <v>6</v>
      </c>
      <c r="B12" s="13" t="s">
        <v>53</v>
      </c>
      <c r="C12" s="13" t="s">
        <v>54</v>
      </c>
      <c r="D12" s="20">
        <v>7.6388888888888895E-2</v>
      </c>
      <c r="E12" s="20">
        <v>6.5972222222222224E-2</v>
      </c>
      <c r="F12" s="20">
        <v>3.2638888888888891E-2</v>
      </c>
      <c r="G12" s="20">
        <v>0.13749999999999998</v>
      </c>
      <c r="H12" s="20">
        <v>0.10347222222222223</v>
      </c>
      <c r="I12" s="20">
        <v>0.13749999999999998</v>
      </c>
      <c r="J12" s="20">
        <v>0</v>
      </c>
      <c r="K12" s="20">
        <v>0</v>
      </c>
      <c r="L12" s="14">
        <f>MAX(D12:K12)</f>
        <v>0.13749999999999998</v>
      </c>
      <c r="M12" s="14">
        <f>LARGE(D12:K12,2)</f>
        <v>0.13749999999999998</v>
      </c>
      <c r="N12" s="14">
        <f>L12+M12</f>
        <v>0.27499999999999997</v>
      </c>
      <c r="O12" s="15">
        <f>RANK(N12,N$7:N$16)</f>
        <v>6</v>
      </c>
    </row>
    <row r="13" spans="1:15" ht="15.75">
      <c r="A13" s="12">
        <v>7</v>
      </c>
      <c r="B13" s="13" t="s">
        <v>50</v>
      </c>
      <c r="C13" s="13" t="s">
        <v>48</v>
      </c>
      <c r="D13" s="20">
        <v>3.2638888888888891E-2</v>
      </c>
      <c r="E13" s="20">
        <v>0.10069444444444443</v>
      </c>
      <c r="F13" s="20">
        <v>8.819444444444445E-2</v>
      </c>
      <c r="G13" s="20">
        <v>0.12152777777777778</v>
      </c>
      <c r="H13" s="20">
        <v>9.0972222222222218E-2</v>
      </c>
      <c r="I13" s="20">
        <v>9.8611111111111108E-2</v>
      </c>
      <c r="J13" s="20">
        <v>0</v>
      </c>
      <c r="K13" s="20">
        <v>0</v>
      </c>
      <c r="L13" s="14">
        <f>MAX(D13:K13)</f>
        <v>0.12152777777777778</v>
      </c>
      <c r="M13" s="14">
        <f>LARGE(D13:K13,2)</f>
        <v>0.10069444444444443</v>
      </c>
      <c r="N13" s="14">
        <f>L13+M13</f>
        <v>0.22222222222222221</v>
      </c>
      <c r="O13" s="15">
        <f>RANK(N13,N$7:N$16)</f>
        <v>7</v>
      </c>
    </row>
    <row r="14" spans="1:15" ht="15.75">
      <c r="A14" s="12">
        <v>8</v>
      </c>
      <c r="B14" s="13" t="s">
        <v>49</v>
      </c>
      <c r="C14" s="13" t="s">
        <v>48</v>
      </c>
      <c r="D14" s="20">
        <v>8.7500000000000008E-2</v>
      </c>
      <c r="E14" s="20">
        <v>9.375E-2</v>
      </c>
      <c r="F14" s="20">
        <v>0.10694444444444444</v>
      </c>
      <c r="G14" s="20">
        <v>9.1666666666666674E-2</v>
      </c>
      <c r="H14" s="20">
        <v>7.1527777777777787E-2</v>
      </c>
      <c r="I14" s="20">
        <v>9.7916666666666666E-2</v>
      </c>
      <c r="J14" s="20">
        <v>0</v>
      </c>
      <c r="K14" s="20">
        <v>0</v>
      </c>
      <c r="L14" s="14">
        <f>MAX(D14:K14)</f>
        <v>0.10694444444444444</v>
      </c>
      <c r="M14" s="14">
        <f>LARGE(D14:K14,2)</f>
        <v>9.7916666666666666E-2</v>
      </c>
      <c r="N14" s="14">
        <f>L14+M14</f>
        <v>0.2048611111111111</v>
      </c>
      <c r="O14" s="15">
        <f>RANK(N14,N$7:N$16)</f>
        <v>8</v>
      </c>
    </row>
    <row r="15" spans="1:15" ht="15.75">
      <c r="A15" s="12">
        <v>9</v>
      </c>
      <c r="B15" s="13" t="s">
        <v>52</v>
      </c>
      <c r="C15" s="13" t="s">
        <v>48</v>
      </c>
      <c r="D15" s="20">
        <v>2.013888888888889E-2</v>
      </c>
      <c r="E15" s="20">
        <v>7.3611111111111113E-2</v>
      </c>
      <c r="F15" s="20">
        <v>3.6111111111111115E-2</v>
      </c>
      <c r="G15" s="20">
        <v>4.8611111111111112E-2</v>
      </c>
      <c r="H15" s="20">
        <v>4.6527777777777779E-2</v>
      </c>
      <c r="I15" s="20">
        <v>4.9305555555555554E-2</v>
      </c>
      <c r="J15" s="20">
        <v>0</v>
      </c>
      <c r="K15" s="20">
        <v>0</v>
      </c>
      <c r="L15" s="14">
        <f>MAX(D15:K15)</f>
        <v>7.3611111111111113E-2</v>
      </c>
      <c r="M15" s="14">
        <f>LARGE(D15:K15,2)</f>
        <v>4.9305555555555554E-2</v>
      </c>
      <c r="N15" s="14">
        <f>L15+M15</f>
        <v>0.12291666666666667</v>
      </c>
      <c r="O15" s="15">
        <f>RANK(N15,N$7:N$16)</f>
        <v>9</v>
      </c>
    </row>
    <row r="16" spans="1:15" ht="15.75" hidden="1">
      <c r="A16" s="12">
        <v>10</v>
      </c>
      <c r="B16" s="13"/>
      <c r="C16" s="13"/>
      <c r="D16" s="20"/>
      <c r="E16" s="20"/>
      <c r="F16" s="20"/>
      <c r="G16" s="20"/>
      <c r="H16" s="20"/>
      <c r="I16" s="20"/>
      <c r="J16" s="20">
        <v>0</v>
      </c>
      <c r="K16" s="20">
        <v>0</v>
      </c>
      <c r="L16" s="14">
        <f t="shared" ref="L8:L16" si="0">MAX(D16:K16)</f>
        <v>0</v>
      </c>
      <c r="M16" s="14">
        <f t="shared" ref="M8:M16" si="1">LARGE(D16:K16,2)</f>
        <v>0</v>
      </c>
      <c r="N16" s="14">
        <f t="shared" ref="N8:N16" si="2">L16+M16</f>
        <v>0</v>
      </c>
      <c r="O16" s="15">
        <f t="shared" ref="O8:O16" si="3">RANK(N16,N$7:N$16)</f>
        <v>10</v>
      </c>
    </row>
    <row r="17" spans="1:15" ht="18.75">
      <c r="A17" s="9"/>
      <c r="B17" s="10"/>
      <c r="C17" s="10"/>
      <c r="D17" s="10"/>
      <c r="E17" s="11" t="s">
        <v>9</v>
      </c>
      <c r="F17" s="11"/>
      <c r="G17" s="10"/>
      <c r="H17" s="10"/>
    </row>
    <row r="18" spans="1:15" ht="15.75">
      <c r="A18" s="12">
        <v>1</v>
      </c>
      <c r="B18" s="13" t="s">
        <v>55</v>
      </c>
      <c r="C18" s="13" t="s">
        <v>44</v>
      </c>
      <c r="D18" s="20">
        <v>0.4069444444444445</v>
      </c>
      <c r="E18" s="20">
        <v>0.25486111111111109</v>
      </c>
      <c r="F18" s="20">
        <v>0.27638888888888885</v>
      </c>
      <c r="G18" s="20">
        <v>0.38194444444444442</v>
      </c>
      <c r="H18" s="20">
        <v>0.39444444444444443</v>
      </c>
      <c r="I18" s="20">
        <v>0.34375</v>
      </c>
      <c r="J18" s="20">
        <v>0</v>
      </c>
      <c r="K18" s="20">
        <v>0</v>
      </c>
      <c r="L18" s="14">
        <f>MAX(D18:K18)</f>
        <v>0.4069444444444445</v>
      </c>
      <c r="M18" s="14">
        <f>LARGE(D18:K18,2)</f>
        <v>0.39444444444444443</v>
      </c>
      <c r="N18" s="14">
        <f>L18+M18</f>
        <v>0.80138888888888893</v>
      </c>
      <c r="O18" s="15">
        <f>RANK(N18,N$18:N$27)</f>
        <v>1</v>
      </c>
    </row>
    <row r="19" spans="1:15" ht="15.75">
      <c r="A19" s="12">
        <v>2</v>
      </c>
      <c r="B19" s="13" t="s">
        <v>56</v>
      </c>
      <c r="C19" s="13" t="s">
        <v>44</v>
      </c>
      <c r="D19" s="20">
        <v>0.35069444444444442</v>
      </c>
      <c r="E19" s="20">
        <v>0.3979166666666667</v>
      </c>
      <c r="F19" s="20">
        <v>0.30555555555555552</v>
      </c>
      <c r="G19" s="20">
        <v>0.14027777777777778</v>
      </c>
      <c r="H19" s="20">
        <v>0.39999999999999997</v>
      </c>
      <c r="I19" s="20">
        <v>0.28263888888888888</v>
      </c>
      <c r="J19" s="20">
        <v>0</v>
      </c>
      <c r="K19" s="20">
        <v>0</v>
      </c>
      <c r="L19" s="14">
        <f>MAX(D19:K19)</f>
        <v>0.39999999999999997</v>
      </c>
      <c r="M19" s="14">
        <f>LARGE(D19:K19,2)</f>
        <v>0.3979166666666667</v>
      </c>
      <c r="N19" s="14">
        <f>L19+M19</f>
        <v>0.79791666666666661</v>
      </c>
      <c r="O19" s="15">
        <f>RANK(N19,N$18:N$27)</f>
        <v>2</v>
      </c>
    </row>
    <row r="20" spans="1:15" ht="15.75">
      <c r="A20" s="12">
        <v>3</v>
      </c>
      <c r="B20" s="13" t="s">
        <v>58</v>
      </c>
      <c r="C20" s="13" t="s">
        <v>54</v>
      </c>
      <c r="D20" s="20">
        <v>0.12708333333333333</v>
      </c>
      <c r="E20" s="20">
        <v>9.0972222222222218E-2</v>
      </c>
      <c r="F20" s="20">
        <v>1.5277777777777777E-2</v>
      </c>
      <c r="G20" s="20">
        <v>0.13958333333333334</v>
      </c>
      <c r="H20" s="20">
        <v>0.18611111111111112</v>
      </c>
      <c r="I20" s="20">
        <v>0.18611111111111112</v>
      </c>
      <c r="J20" s="20">
        <v>0</v>
      </c>
      <c r="K20" s="20">
        <v>0</v>
      </c>
      <c r="L20" s="14">
        <f>MAX(D20:K20)</f>
        <v>0.18611111111111112</v>
      </c>
      <c r="M20" s="14">
        <f>LARGE(D20:K20,2)</f>
        <v>0.18611111111111112</v>
      </c>
      <c r="N20" s="14">
        <f>L20+M20</f>
        <v>0.37222222222222223</v>
      </c>
      <c r="O20" s="15">
        <f>RANK(N20,N$18:N$27)</f>
        <v>3</v>
      </c>
    </row>
    <row r="21" spans="1:15" ht="15.75">
      <c r="A21" s="12">
        <v>4</v>
      </c>
      <c r="B21" s="13" t="s">
        <v>57</v>
      </c>
      <c r="C21" s="13" t="s">
        <v>48</v>
      </c>
      <c r="D21" s="20">
        <v>0.15972222222222224</v>
      </c>
      <c r="E21" s="20">
        <v>0.14305555555555557</v>
      </c>
      <c r="F21" s="20">
        <v>0.11458333333333333</v>
      </c>
      <c r="G21" s="20">
        <v>0.12083333333333333</v>
      </c>
      <c r="H21" s="20">
        <v>0.13819444444444443</v>
      </c>
      <c r="I21" s="20">
        <v>0.14097222222222222</v>
      </c>
      <c r="J21" s="20">
        <v>0</v>
      </c>
      <c r="K21" s="20">
        <v>0</v>
      </c>
      <c r="L21" s="14">
        <f>MAX(D21:K21)</f>
        <v>0.15972222222222224</v>
      </c>
      <c r="M21" s="14">
        <f>LARGE(D21:K21,2)</f>
        <v>0.14305555555555557</v>
      </c>
      <c r="N21" s="14">
        <f>L21+M21</f>
        <v>0.30277777777777781</v>
      </c>
      <c r="O21" s="15">
        <f>RANK(N21,N$18:N$27)</f>
        <v>4</v>
      </c>
    </row>
    <row r="22" spans="1:15" ht="15.75">
      <c r="A22" s="12">
        <v>5</v>
      </c>
      <c r="B22" s="13" t="s">
        <v>59</v>
      </c>
      <c r="C22" s="13" t="s">
        <v>54</v>
      </c>
      <c r="D22" s="20">
        <v>8.3333333333333329E-2</v>
      </c>
      <c r="E22" s="20">
        <v>5.347222222222222E-2</v>
      </c>
      <c r="F22" s="20">
        <v>8.1250000000000003E-2</v>
      </c>
      <c r="G22" s="20">
        <v>0.10694444444444444</v>
      </c>
      <c r="H22" s="20">
        <v>0.10277777777777779</v>
      </c>
      <c r="I22" s="20">
        <v>0.13055555555555556</v>
      </c>
      <c r="J22" s="20">
        <v>0</v>
      </c>
      <c r="K22" s="20">
        <v>0</v>
      </c>
      <c r="L22" s="14">
        <f>MAX(D22:K22)</f>
        <v>0.13055555555555556</v>
      </c>
      <c r="M22" s="14">
        <f>LARGE(D22:K22,2)</f>
        <v>0.10694444444444444</v>
      </c>
      <c r="N22" s="14">
        <f>L22+M22</f>
        <v>0.23749999999999999</v>
      </c>
      <c r="O22" s="15">
        <f>RANK(N22,N$18:N$27)</f>
        <v>5</v>
      </c>
    </row>
    <row r="23" spans="1:15" ht="15.75">
      <c r="A23" s="12">
        <v>6</v>
      </c>
      <c r="B23" s="13" t="s">
        <v>60</v>
      </c>
      <c r="C23" s="13" t="s">
        <v>54</v>
      </c>
      <c r="D23" s="20">
        <v>8.819444444444445E-2</v>
      </c>
      <c r="E23" s="20">
        <v>8.2638888888888887E-2</v>
      </c>
      <c r="F23" s="20">
        <v>1.8749999999999999E-2</v>
      </c>
      <c r="G23" s="20">
        <v>6.5972222222222224E-2</v>
      </c>
      <c r="H23" s="20">
        <v>0.1076388888888889</v>
      </c>
      <c r="I23" s="20"/>
      <c r="J23" s="20">
        <v>0</v>
      </c>
      <c r="K23" s="20">
        <v>0</v>
      </c>
      <c r="L23" s="14">
        <f>MAX(D23:K23)</f>
        <v>0.1076388888888889</v>
      </c>
      <c r="M23" s="14">
        <f>LARGE(D23:K23,2)</f>
        <v>8.819444444444445E-2</v>
      </c>
      <c r="N23" s="14">
        <f>L23+M23</f>
        <v>0.19583333333333336</v>
      </c>
      <c r="O23" s="15">
        <f>RANK(N23,N$18:N$27)</f>
        <v>6</v>
      </c>
    </row>
    <row r="24" spans="1:15" ht="15.75" hidden="1">
      <c r="A24" s="12">
        <v>7</v>
      </c>
      <c r="B24" s="13"/>
      <c r="C24" s="13"/>
      <c r="D24" s="20"/>
      <c r="E24" s="20"/>
      <c r="F24" s="20"/>
      <c r="G24" s="20"/>
      <c r="H24" s="20"/>
      <c r="I24" s="20"/>
      <c r="J24" s="20">
        <v>0</v>
      </c>
      <c r="K24" s="20">
        <v>0</v>
      </c>
      <c r="L24" s="14">
        <f t="shared" ref="L18:L27" si="4">MAX(D24:K24)</f>
        <v>0</v>
      </c>
      <c r="M24" s="14">
        <f t="shared" ref="M18:M27" si="5">LARGE(D24:K24,2)</f>
        <v>0</v>
      </c>
      <c r="N24" s="14">
        <f t="shared" ref="N18:N38" si="6">L24+M24</f>
        <v>0</v>
      </c>
      <c r="O24" s="15">
        <f t="shared" ref="O19:O27" si="7">RANK(N24,N$18:N$27)</f>
        <v>7</v>
      </c>
    </row>
    <row r="25" spans="1:15" ht="15.75" hidden="1">
      <c r="A25" s="12">
        <v>8</v>
      </c>
      <c r="B25" s="13"/>
      <c r="C25" s="13"/>
      <c r="D25" s="20"/>
      <c r="E25" s="20"/>
      <c r="F25" s="20"/>
      <c r="G25" s="20"/>
      <c r="H25" s="20"/>
      <c r="I25" s="20"/>
      <c r="J25" s="20">
        <v>0</v>
      </c>
      <c r="K25" s="20">
        <v>0</v>
      </c>
      <c r="L25" s="14">
        <f t="shared" si="4"/>
        <v>0</v>
      </c>
      <c r="M25" s="14">
        <f t="shared" si="5"/>
        <v>0</v>
      </c>
      <c r="N25" s="14">
        <f t="shared" si="6"/>
        <v>0</v>
      </c>
      <c r="O25" s="15">
        <f t="shared" si="7"/>
        <v>7</v>
      </c>
    </row>
    <row r="26" spans="1:15" ht="15.75" hidden="1">
      <c r="A26" s="12">
        <v>9</v>
      </c>
      <c r="B26" s="13"/>
      <c r="C26" s="13"/>
      <c r="D26" s="20"/>
      <c r="E26" s="20"/>
      <c r="F26" s="20"/>
      <c r="G26" s="20"/>
      <c r="H26" s="20"/>
      <c r="I26" s="20"/>
      <c r="J26" s="20">
        <v>0</v>
      </c>
      <c r="K26" s="20">
        <v>0</v>
      </c>
      <c r="L26" s="14">
        <f t="shared" si="4"/>
        <v>0</v>
      </c>
      <c r="M26" s="14">
        <f t="shared" si="5"/>
        <v>0</v>
      </c>
      <c r="N26" s="14">
        <f t="shared" si="6"/>
        <v>0</v>
      </c>
      <c r="O26" s="15">
        <f t="shared" si="7"/>
        <v>7</v>
      </c>
    </row>
    <row r="27" spans="1:15" ht="15.75" hidden="1">
      <c r="A27" s="12">
        <v>10</v>
      </c>
      <c r="B27" s="13"/>
      <c r="C27" s="13"/>
      <c r="D27" s="20"/>
      <c r="E27" s="20"/>
      <c r="F27" s="20"/>
      <c r="G27" s="20"/>
      <c r="H27" s="20"/>
      <c r="I27" s="20"/>
      <c r="J27" s="20">
        <v>0</v>
      </c>
      <c r="K27" s="20">
        <v>0</v>
      </c>
      <c r="L27" s="14">
        <f t="shared" si="4"/>
        <v>0</v>
      </c>
      <c r="M27" s="14">
        <f t="shared" si="5"/>
        <v>0</v>
      </c>
      <c r="N27" s="14">
        <f t="shared" si="6"/>
        <v>0</v>
      </c>
      <c r="O27" s="15">
        <f t="shared" si="7"/>
        <v>7</v>
      </c>
    </row>
    <row r="28" spans="1:15" s="124" customFormat="1" ht="18.75">
      <c r="A28" s="119"/>
      <c r="B28" s="120"/>
      <c r="C28" s="120"/>
      <c r="D28" s="121"/>
      <c r="E28" s="122" t="s">
        <v>13</v>
      </c>
      <c r="F28" s="123"/>
      <c r="G28" s="121"/>
      <c r="H28" s="121"/>
    </row>
    <row r="29" spans="1:15" ht="15.75">
      <c r="A29" s="12">
        <v>1</v>
      </c>
      <c r="B29" s="13" t="s">
        <v>61</v>
      </c>
      <c r="C29" s="13" t="s">
        <v>44</v>
      </c>
      <c r="D29" s="20">
        <v>0.34930555555555554</v>
      </c>
      <c r="E29" s="20">
        <v>0.35902777777777778</v>
      </c>
      <c r="F29" s="20">
        <v>0.30624999999999997</v>
      </c>
      <c r="G29" s="20"/>
      <c r="H29" s="20"/>
      <c r="I29" s="20"/>
      <c r="J29" s="20">
        <v>0</v>
      </c>
      <c r="K29" s="20">
        <v>0</v>
      </c>
      <c r="L29" s="14">
        <f>MAX(D29:K29)</f>
        <v>0.35902777777777778</v>
      </c>
      <c r="M29" s="14">
        <f>LARGE(D29:K29,2)</f>
        <v>0.34930555555555554</v>
      </c>
      <c r="N29" s="14">
        <f>L29+M29</f>
        <v>0.70833333333333326</v>
      </c>
      <c r="O29" s="15">
        <f>RANK(N29,N$29:N$38)</f>
        <v>1</v>
      </c>
    </row>
    <row r="30" spans="1:15" ht="15.75">
      <c r="A30" s="12">
        <v>2</v>
      </c>
      <c r="B30" s="13" t="s">
        <v>63</v>
      </c>
      <c r="C30" s="13" t="s">
        <v>54</v>
      </c>
      <c r="D30" s="20">
        <v>2.1527777777777781E-2</v>
      </c>
      <c r="E30" s="20">
        <v>0.27986111111111112</v>
      </c>
      <c r="F30" s="20">
        <v>0.20833333333333334</v>
      </c>
      <c r="G30" s="20"/>
      <c r="H30" s="20"/>
      <c r="I30" s="20"/>
      <c r="J30" s="20">
        <v>0</v>
      </c>
      <c r="K30" s="20">
        <v>0</v>
      </c>
      <c r="L30" s="14">
        <f>MAX(D30:K30)</f>
        <v>0.27986111111111112</v>
      </c>
      <c r="M30" s="14">
        <f>LARGE(D30:K30,2)</f>
        <v>0.20833333333333334</v>
      </c>
      <c r="N30" s="14">
        <f>L30+M30</f>
        <v>0.48819444444444449</v>
      </c>
      <c r="O30" s="15">
        <f>RANK(N30,N$29:N$38)</f>
        <v>2</v>
      </c>
    </row>
    <row r="31" spans="1:15" ht="15.75">
      <c r="A31" s="12">
        <v>3</v>
      </c>
      <c r="B31" s="13" t="s">
        <v>36</v>
      </c>
      <c r="C31" s="13" t="s">
        <v>48</v>
      </c>
      <c r="D31" s="20">
        <v>0.15208333333333332</v>
      </c>
      <c r="E31" s="20">
        <v>0.22777777777777777</v>
      </c>
      <c r="F31" s="20">
        <v>0.14166666666666666</v>
      </c>
      <c r="G31" s="20">
        <v>0.21944444444444444</v>
      </c>
      <c r="H31" s="20">
        <v>1.6666666666666666E-2</v>
      </c>
      <c r="I31" s="20">
        <v>0.20625000000000002</v>
      </c>
      <c r="J31" s="20">
        <v>0</v>
      </c>
      <c r="K31" s="20">
        <v>0</v>
      </c>
      <c r="L31" s="14">
        <f>MAX(D31:K31)</f>
        <v>0.22777777777777777</v>
      </c>
      <c r="M31" s="14">
        <f>LARGE(D31:K31,2)</f>
        <v>0.21944444444444444</v>
      </c>
      <c r="N31" s="14">
        <f>L31+M31</f>
        <v>0.44722222222222219</v>
      </c>
      <c r="O31" s="15">
        <f>RANK(N31,N$29:N$38)</f>
        <v>3</v>
      </c>
    </row>
    <row r="32" spans="1:15" ht="15.75">
      <c r="A32" s="12">
        <v>4</v>
      </c>
      <c r="B32" s="13" t="s">
        <v>62</v>
      </c>
      <c r="C32" s="13" t="s">
        <v>54</v>
      </c>
      <c r="D32" s="20">
        <v>0.1013888888888889</v>
      </c>
      <c r="E32" s="20">
        <v>0.15208333333333332</v>
      </c>
      <c r="F32" s="20">
        <v>9.5833333333333326E-2</v>
      </c>
      <c r="G32" s="20">
        <v>0.12430555555555556</v>
      </c>
      <c r="H32" s="20"/>
      <c r="I32" s="20"/>
      <c r="J32" s="20">
        <v>0</v>
      </c>
      <c r="K32" s="20">
        <v>0</v>
      </c>
      <c r="L32" s="14">
        <f>MAX(D32:K32)</f>
        <v>0.15208333333333332</v>
      </c>
      <c r="M32" s="14">
        <f>LARGE(D32:K32,2)</f>
        <v>0.12430555555555556</v>
      </c>
      <c r="N32" s="14">
        <f>L32+M32</f>
        <v>0.27638888888888891</v>
      </c>
      <c r="O32" s="15">
        <f>RANK(N32,N$29:N$38)</f>
        <v>4</v>
      </c>
    </row>
    <row r="33" spans="1:15" ht="15.75" hidden="1">
      <c r="A33" s="12">
        <v>5</v>
      </c>
      <c r="B33" s="13"/>
      <c r="C33" s="13"/>
      <c r="D33" s="20"/>
      <c r="E33" s="20"/>
      <c r="F33" s="20"/>
      <c r="G33" s="20"/>
      <c r="H33" s="20"/>
      <c r="I33" s="20"/>
      <c r="J33" s="20">
        <v>0</v>
      </c>
      <c r="K33" s="20">
        <v>0</v>
      </c>
      <c r="L33" s="14">
        <f t="shared" ref="L29:L38" si="8">MAX(D33:K33)</f>
        <v>0</v>
      </c>
      <c r="M33" s="14">
        <f t="shared" ref="M29:M38" si="9">LARGE(D33:K33,2)</f>
        <v>0</v>
      </c>
      <c r="N33" s="14">
        <f t="shared" si="6"/>
        <v>0</v>
      </c>
      <c r="O33" s="15">
        <f t="shared" ref="O30:O38" si="10">RANK(N33,N$29:N$38)</f>
        <v>5</v>
      </c>
    </row>
    <row r="34" spans="1:15" ht="15.75" hidden="1">
      <c r="A34" s="12">
        <v>6</v>
      </c>
      <c r="B34" s="13"/>
      <c r="C34" s="13"/>
      <c r="D34" s="20"/>
      <c r="E34" s="20"/>
      <c r="F34" s="20"/>
      <c r="G34" s="20"/>
      <c r="H34" s="20"/>
      <c r="I34" s="20"/>
      <c r="J34" s="20">
        <v>0</v>
      </c>
      <c r="K34" s="20">
        <v>0</v>
      </c>
      <c r="L34" s="14">
        <f t="shared" si="8"/>
        <v>0</v>
      </c>
      <c r="M34" s="14">
        <f t="shared" si="9"/>
        <v>0</v>
      </c>
      <c r="N34" s="14">
        <f t="shared" si="6"/>
        <v>0</v>
      </c>
      <c r="O34" s="15">
        <f t="shared" si="10"/>
        <v>5</v>
      </c>
    </row>
    <row r="35" spans="1:15" ht="15.75" hidden="1">
      <c r="A35" s="12">
        <v>7</v>
      </c>
      <c r="B35" s="13"/>
      <c r="C35" s="13"/>
      <c r="D35" s="20"/>
      <c r="E35" s="20"/>
      <c r="F35" s="20"/>
      <c r="G35" s="20"/>
      <c r="H35" s="20"/>
      <c r="I35" s="20"/>
      <c r="J35" s="20">
        <v>0</v>
      </c>
      <c r="K35" s="20">
        <v>0</v>
      </c>
      <c r="L35" s="14">
        <f t="shared" si="8"/>
        <v>0</v>
      </c>
      <c r="M35" s="14">
        <f t="shared" si="9"/>
        <v>0</v>
      </c>
      <c r="N35" s="14">
        <f t="shared" si="6"/>
        <v>0</v>
      </c>
      <c r="O35" s="15">
        <f t="shared" si="10"/>
        <v>5</v>
      </c>
    </row>
    <row r="36" spans="1:15" ht="15.75" hidden="1">
      <c r="A36" s="12">
        <v>8</v>
      </c>
      <c r="B36" s="13"/>
      <c r="C36" s="13"/>
      <c r="D36" s="20"/>
      <c r="E36" s="20"/>
      <c r="F36" s="20"/>
      <c r="G36" s="20"/>
      <c r="H36" s="20"/>
      <c r="I36" s="20"/>
      <c r="J36" s="20">
        <v>0</v>
      </c>
      <c r="K36" s="20">
        <v>0</v>
      </c>
      <c r="L36" s="14">
        <f t="shared" si="8"/>
        <v>0</v>
      </c>
      <c r="M36" s="14">
        <f t="shared" si="9"/>
        <v>0</v>
      </c>
      <c r="N36" s="14">
        <f t="shared" si="6"/>
        <v>0</v>
      </c>
      <c r="O36" s="15">
        <f t="shared" si="10"/>
        <v>5</v>
      </c>
    </row>
    <row r="37" spans="1:15" ht="15.75" hidden="1">
      <c r="A37" s="12">
        <v>9</v>
      </c>
      <c r="B37" s="13"/>
      <c r="C37" s="13"/>
      <c r="D37" s="20"/>
      <c r="E37" s="20"/>
      <c r="F37" s="20"/>
      <c r="G37" s="20"/>
      <c r="H37" s="20"/>
      <c r="I37" s="20"/>
      <c r="J37" s="20">
        <v>0</v>
      </c>
      <c r="K37" s="20">
        <v>0</v>
      </c>
      <c r="L37" s="14">
        <f t="shared" si="8"/>
        <v>0</v>
      </c>
      <c r="M37" s="14">
        <f t="shared" si="9"/>
        <v>0</v>
      </c>
      <c r="N37" s="14">
        <f t="shared" si="6"/>
        <v>0</v>
      </c>
      <c r="O37" s="15">
        <f t="shared" si="10"/>
        <v>5</v>
      </c>
    </row>
    <row r="38" spans="1:15" ht="15.75" hidden="1">
      <c r="A38" s="12">
        <v>10</v>
      </c>
      <c r="B38" s="13"/>
      <c r="C38" s="13"/>
      <c r="D38" s="20"/>
      <c r="E38" s="20"/>
      <c r="F38" s="20"/>
      <c r="G38" s="20"/>
      <c r="H38" s="20"/>
      <c r="I38" s="20"/>
      <c r="J38" s="20">
        <v>0</v>
      </c>
      <c r="K38" s="20">
        <v>0</v>
      </c>
      <c r="L38" s="14">
        <f t="shared" si="8"/>
        <v>0</v>
      </c>
      <c r="M38" s="14">
        <f t="shared" si="9"/>
        <v>0</v>
      </c>
      <c r="N38" s="14">
        <f t="shared" si="6"/>
        <v>0</v>
      </c>
      <c r="O38" s="15">
        <f t="shared" si="10"/>
        <v>5</v>
      </c>
    </row>
  </sheetData>
  <sortState ref="B7:O15">
    <sortCondition ref="O7:O15"/>
  </sortState>
  <conditionalFormatting sqref="D29:K38 D41:K1048576 D18:K27 D1:K16">
    <cfRule type="cellIs" dxfId="9" priority="2" stopIfTrue="1" operator="equal">
      <formula>$L1</formula>
    </cfRule>
    <cfRule type="cellIs" dxfId="8" priority="4" stopIfTrue="1" operator="equal">
      <formula>$M1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/>
  </sheetViews>
  <sheetFormatPr defaultRowHeight="15"/>
  <cols>
    <col min="1" max="1" width="6" customWidth="1"/>
    <col min="2" max="2" width="19.85546875" customWidth="1"/>
    <col min="3" max="3" width="11.5703125" bestFit="1" customWidth="1"/>
    <col min="4" max="4" width="18" customWidth="1"/>
    <col min="12" max="12" width="15.85546875" bestFit="1" customWidth="1"/>
    <col min="13" max="15" width="9.140625" style="23" hidden="1" customWidth="1"/>
    <col min="16" max="16" width="9.140625" hidden="1" customWidth="1"/>
    <col min="18" max="18" width="9.140625" style="23"/>
  </cols>
  <sheetData>
    <row r="1" spans="1:20" s="23" customFormat="1" ht="15.75">
      <c r="A1" s="16" t="s">
        <v>15</v>
      </c>
      <c r="E1" s="17"/>
      <c r="F1" s="17" t="s">
        <v>14</v>
      </c>
      <c r="G1" s="17"/>
      <c r="T1" s="22" t="s">
        <v>24</v>
      </c>
    </row>
    <row r="2" spans="1:20" ht="20.25">
      <c r="A2" s="23"/>
      <c r="B2" s="32"/>
      <c r="C2" s="23"/>
      <c r="D2" s="39"/>
      <c r="E2" s="39"/>
      <c r="F2" s="39"/>
      <c r="G2" s="17" t="s">
        <v>26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0.25">
      <c r="A3" s="23"/>
      <c r="B3" s="23"/>
      <c r="C3" s="2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.75">
      <c r="A4" s="24" t="s">
        <v>0</v>
      </c>
      <c r="B4" s="27"/>
      <c r="C4" s="28"/>
      <c r="D4" s="29"/>
      <c r="E4" s="48" t="s">
        <v>16</v>
      </c>
      <c r="F4" s="48" t="s">
        <v>17</v>
      </c>
      <c r="G4" s="30"/>
      <c r="H4" s="30"/>
      <c r="I4" s="30" t="s">
        <v>18</v>
      </c>
      <c r="J4" s="30"/>
      <c r="K4" s="30"/>
      <c r="L4" s="5"/>
      <c r="M4" s="5"/>
      <c r="N4" s="6"/>
      <c r="O4" s="2"/>
      <c r="P4" s="19"/>
      <c r="Q4" s="1" t="s">
        <v>2</v>
      </c>
      <c r="R4" s="1" t="s">
        <v>25</v>
      </c>
      <c r="S4" s="48" t="s">
        <v>19</v>
      </c>
      <c r="T4" s="48"/>
    </row>
    <row r="5" spans="1:20" ht="15.75">
      <c r="A5" s="24" t="s">
        <v>3</v>
      </c>
      <c r="B5" s="26" t="s">
        <v>20</v>
      </c>
      <c r="C5" s="24" t="s">
        <v>5</v>
      </c>
      <c r="D5" s="24" t="s">
        <v>21</v>
      </c>
      <c r="E5" s="49" t="s">
        <v>6</v>
      </c>
      <c r="F5" s="49" t="s">
        <v>22</v>
      </c>
      <c r="G5" s="24">
        <v>1</v>
      </c>
      <c r="H5" s="24">
        <v>2</v>
      </c>
      <c r="I5" s="24">
        <v>3</v>
      </c>
      <c r="J5" s="24">
        <v>4</v>
      </c>
      <c r="K5" s="24">
        <v>5</v>
      </c>
      <c r="L5" s="8">
        <v>6</v>
      </c>
      <c r="M5" s="8">
        <v>7</v>
      </c>
      <c r="N5" s="8">
        <v>8</v>
      </c>
      <c r="O5" s="7" t="s">
        <v>11</v>
      </c>
      <c r="P5" s="7" t="s">
        <v>12</v>
      </c>
      <c r="Q5" s="7" t="s">
        <v>6</v>
      </c>
      <c r="R5" s="49" t="s">
        <v>22</v>
      </c>
      <c r="S5" s="49" t="s">
        <v>23</v>
      </c>
      <c r="T5" s="49" t="s">
        <v>7</v>
      </c>
    </row>
    <row r="6" spans="1:20" ht="18.75">
      <c r="A6" s="33"/>
      <c r="B6" s="34"/>
      <c r="C6" s="34"/>
      <c r="D6" s="34"/>
      <c r="E6" s="11" t="s">
        <v>8</v>
      </c>
      <c r="F6" s="34"/>
      <c r="G6" s="34"/>
      <c r="H6" s="34"/>
      <c r="I6" s="34"/>
      <c r="J6" s="34"/>
      <c r="K6" s="34"/>
      <c r="L6" s="10"/>
      <c r="M6" s="10"/>
      <c r="N6" s="10"/>
      <c r="O6" s="10"/>
      <c r="P6" s="10"/>
      <c r="Q6" s="10"/>
      <c r="R6" s="10"/>
      <c r="S6" s="34"/>
      <c r="T6" s="33"/>
    </row>
    <row r="7" spans="1:20" ht="15.75">
      <c r="A7" s="31">
        <v>1</v>
      </c>
      <c r="B7" s="35" t="s">
        <v>30</v>
      </c>
      <c r="C7" s="35" t="s">
        <v>28</v>
      </c>
      <c r="D7" s="35" t="s">
        <v>32</v>
      </c>
      <c r="E7" s="50">
        <v>27.5</v>
      </c>
      <c r="F7" s="46">
        <f>E7/MAX(E$7:E$14)*1000</f>
        <v>617.97752808988764</v>
      </c>
      <c r="G7" s="31">
        <v>28</v>
      </c>
      <c r="H7" s="31">
        <v>52</v>
      </c>
      <c r="I7" s="31">
        <v>55</v>
      </c>
      <c r="J7" s="31"/>
      <c r="K7" s="31"/>
      <c r="L7" s="41"/>
      <c r="M7" s="47">
        <v>1.0000000000000001E-5</v>
      </c>
      <c r="N7" s="41">
        <v>0</v>
      </c>
      <c r="O7" s="42">
        <f>MAX(G7:N7)</f>
        <v>55</v>
      </c>
      <c r="P7" s="42">
        <f>LARGE(G7:N7,2)</f>
        <v>52</v>
      </c>
      <c r="Q7" s="42">
        <f>O7+P7</f>
        <v>107</v>
      </c>
      <c r="R7" s="46">
        <f>Q7/MAX(Q$7:Q$14)*1000</f>
        <v>1000</v>
      </c>
      <c r="S7" s="47">
        <f>F7+R7</f>
        <v>1617.9775280898875</v>
      </c>
      <c r="T7" s="24">
        <f>RANK(S7,S$7:S$14)</f>
        <v>1</v>
      </c>
    </row>
    <row r="8" spans="1:20" ht="15.75">
      <c r="A8" s="31">
        <v>2</v>
      </c>
      <c r="B8" s="35" t="s">
        <v>30</v>
      </c>
      <c r="C8" s="35" t="s">
        <v>28</v>
      </c>
      <c r="D8" s="38" t="s">
        <v>33</v>
      </c>
      <c r="E8" s="50">
        <v>44.5</v>
      </c>
      <c r="F8" s="46">
        <f>E8/MAX(E$7:E$14)*1000</f>
        <v>1000</v>
      </c>
      <c r="G8" s="31">
        <v>18</v>
      </c>
      <c r="H8" s="31">
        <v>5</v>
      </c>
      <c r="I8" s="31">
        <v>28</v>
      </c>
      <c r="J8" s="31"/>
      <c r="K8" s="31"/>
      <c r="L8" s="41"/>
      <c r="M8" s="47">
        <v>1.0000000000000001E-5</v>
      </c>
      <c r="N8" s="41">
        <v>0</v>
      </c>
      <c r="O8" s="42">
        <f>MAX(G8:N8)</f>
        <v>28</v>
      </c>
      <c r="P8" s="42">
        <f>LARGE(G8:N8,2)</f>
        <v>18</v>
      </c>
      <c r="Q8" s="42">
        <f>O8+P8</f>
        <v>46</v>
      </c>
      <c r="R8" s="46">
        <f>Q8/MAX(Q$7:Q$14)*1000</f>
        <v>429.90654205607478</v>
      </c>
      <c r="S8" s="47">
        <f>F8+R8</f>
        <v>1429.9065420560748</v>
      </c>
      <c r="T8" s="24">
        <f>RANK(S8,S$7:S$14)</f>
        <v>2</v>
      </c>
    </row>
    <row r="9" spans="1:20" ht="15.75">
      <c r="A9" s="31">
        <v>3</v>
      </c>
      <c r="B9" s="35" t="s">
        <v>31</v>
      </c>
      <c r="C9" s="35" t="s">
        <v>28</v>
      </c>
      <c r="D9" s="35" t="s">
        <v>145</v>
      </c>
      <c r="E9" s="50">
        <v>23</v>
      </c>
      <c r="F9" s="46">
        <f>E9/MAX(E$7:E$14)*1000</f>
        <v>516.85393258426973</v>
      </c>
      <c r="G9" s="31">
        <v>31</v>
      </c>
      <c r="H9" s="31">
        <v>26</v>
      </c>
      <c r="I9" s="31">
        <v>23</v>
      </c>
      <c r="J9" s="31">
        <v>38</v>
      </c>
      <c r="K9" s="31">
        <v>15</v>
      </c>
      <c r="L9" s="41">
        <v>44</v>
      </c>
      <c r="M9" s="47">
        <v>1.0000000000000001E-5</v>
      </c>
      <c r="N9" s="41">
        <v>0</v>
      </c>
      <c r="O9" s="42">
        <f>MAX(G9:N9)</f>
        <v>44</v>
      </c>
      <c r="P9" s="42">
        <f>LARGE(G9:N9,2)</f>
        <v>38</v>
      </c>
      <c r="Q9" s="42">
        <f>O9+P9</f>
        <v>82</v>
      </c>
      <c r="R9" s="46">
        <f>Q9/MAX(Q$7:Q$14)*1000</f>
        <v>766.35514018691583</v>
      </c>
      <c r="S9" s="47">
        <f>F9+R9</f>
        <v>1283.2090727711857</v>
      </c>
      <c r="T9" s="24">
        <f>RANK(S9,S$7:S$14)</f>
        <v>3</v>
      </c>
    </row>
    <row r="10" spans="1:20" ht="15.75">
      <c r="A10" s="31">
        <v>4</v>
      </c>
      <c r="B10" s="35" t="s">
        <v>34</v>
      </c>
      <c r="C10" s="51" t="s">
        <v>28</v>
      </c>
      <c r="D10" s="51" t="s">
        <v>35</v>
      </c>
      <c r="E10" s="50">
        <v>26</v>
      </c>
      <c r="F10" s="46">
        <f>E10/MAX(E$7:E$14)*1000</f>
        <v>584.2696629213483</v>
      </c>
      <c r="G10" s="31">
        <v>20</v>
      </c>
      <c r="H10" s="31">
        <v>19</v>
      </c>
      <c r="I10" s="31">
        <v>25</v>
      </c>
      <c r="J10" s="31">
        <v>6</v>
      </c>
      <c r="K10" s="31"/>
      <c r="L10" s="41"/>
      <c r="M10" s="47">
        <v>1.0000000000000001E-5</v>
      </c>
      <c r="N10" s="41">
        <v>0</v>
      </c>
      <c r="O10" s="42">
        <f>MAX(G10:N10)</f>
        <v>25</v>
      </c>
      <c r="P10" s="42">
        <f>LARGE(G10:N10,2)</f>
        <v>20</v>
      </c>
      <c r="Q10" s="42">
        <f>O10+P10</f>
        <v>45</v>
      </c>
      <c r="R10" s="46">
        <f>Q10/MAX(Q$7:Q$14)*1000</f>
        <v>420.56074766355141</v>
      </c>
      <c r="S10" s="47">
        <f>F10+R10</f>
        <v>1004.8304105848997</v>
      </c>
      <c r="T10" s="24">
        <f>RANK(S10,S$7:S$14)</f>
        <v>4</v>
      </c>
    </row>
    <row r="11" spans="1:20" s="23" customFormat="1" ht="15.75" hidden="1">
      <c r="A11" s="31">
        <v>5</v>
      </c>
      <c r="B11" s="35"/>
      <c r="C11" s="35"/>
      <c r="D11" s="35"/>
      <c r="E11" s="50">
        <v>1.0000000000000001E-5</v>
      </c>
      <c r="F11" s="46">
        <f>E11/MAX(E$7:E$14)*1000</f>
        <v>2.2471910112359551E-4</v>
      </c>
      <c r="G11" s="31"/>
      <c r="H11" s="31"/>
      <c r="I11" s="31"/>
      <c r="J11" s="31"/>
      <c r="K11" s="31"/>
      <c r="L11" s="41"/>
      <c r="M11" s="47">
        <v>1.0000000000000001E-5</v>
      </c>
      <c r="N11" s="41">
        <v>0</v>
      </c>
      <c r="O11" s="42">
        <f t="shared" ref="O11:O14" si="0">MAX(G11:N11)</f>
        <v>1.0000000000000001E-5</v>
      </c>
      <c r="P11" s="42">
        <f t="shared" ref="P11:P14" si="1">LARGE(G11:N11,2)</f>
        <v>0</v>
      </c>
      <c r="Q11" s="42">
        <f t="shared" ref="Q11:Q14" si="2">O11+P11</f>
        <v>1.0000000000000001E-5</v>
      </c>
      <c r="R11" s="46">
        <f>Q11/MAX(Q$7:Q$14)*1000</f>
        <v>9.3457943925233654E-5</v>
      </c>
      <c r="S11" s="47">
        <f t="shared" ref="S11:S14" si="3">F11+R11</f>
        <v>3.1817704504882914E-4</v>
      </c>
      <c r="T11" s="24">
        <f>RANK(S11,S$7:S$14)</f>
        <v>5</v>
      </c>
    </row>
    <row r="12" spans="1:20" s="23" customFormat="1" ht="15.75" hidden="1">
      <c r="A12" s="31">
        <v>6</v>
      </c>
      <c r="B12" s="35"/>
      <c r="C12" s="35"/>
      <c r="D12" s="35"/>
      <c r="E12" s="50">
        <v>1.0000000000000001E-5</v>
      </c>
      <c r="F12" s="46">
        <f>E12/MAX(E$7:E$14)*1000</f>
        <v>2.2471910112359551E-4</v>
      </c>
      <c r="G12" s="31"/>
      <c r="H12" s="31"/>
      <c r="I12" s="31"/>
      <c r="J12" s="31"/>
      <c r="K12" s="31"/>
      <c r="L12" s="41"/>
      <c r="M12" s="47">
        <v>1.0000000000000001E-5</v>
      </c>
      <c r="N12" s="41">
        <v>0</v>
      </c>
      <c r="O12" s="42">
        <f t="shared" si="0"/>
        <v>1.0000000000000001E-5</v>
      </c>
      <c r="P12" s="42">
        <f t="shared" si="1"/>
        <v>0</v>
      </c>
      <c r="Q12" s="42">
        <f t="shared" si="2"/>
        <v>1.0000000000000001E-5</v>
      </c>
      <c r="R12" s="46">
        <f>Q12/MAX(Q$7:Q$14)*1000</f>
        <v>9.3457943925233654E-5</v>
      </c>
      <c r="S12" s="47">
        <f t="shared" si="3"/>
        <v>3.1817704504882914E-4</v>
      </c>
      <c r="T12" s="24">
        <f>RANK(S12,S$7:S$14)</f>
        <v>5</v>
      </c>
    </row>
    <row r="13" spans="1:20" s="23" customFormat="1" ht="15.75" hidden="1">
      <c r="A13" s="31">
        <v>7</v>
      </c>
      <c r="B13" s="35"/>
      <c r="C13" s="35"/>
      <c r="D13" s="38"/>
      <c r="E13" s="50">
        <v>1.0000000000000001E-5</v>
      </c>
      <c r="F13" s="46">
        <f>E13/MAX(E$7:E$14)*1000</f>
        <v>2.2471910112359551E-4</v>
      </c>
      <c r="G13" s="31"/>
      <c r="H13" s="31"/>
      <c r="I13" s="31"/>
      <c r="J13" s="31"/>
      <c r="K13" s="31"/>
      <c r="L13" s="41"/>
      <c r="M13" s="47">
        <v>1.0000000000000001E-5</v>
      </c>
      <c r="N13" s="41">
        <v>0</v>
      </c>
      <c r="O13" s="42">
        <f t="shared" si="0"/>
        <v>1.0000000000000001E-5</v>
      </c>
      <c r="P13" s="42">
        <f t="shared" si="1"/>
        <v>0</v>
      </c>
      <c r="Q13" s="42">
        <f t="shared" si="2"/>
        <v>1.0000000000000001E-5</v>
      </c>
      <c r="R13" s="46">
        <f>Q13/MAX(Q$7:Q$14)*1000</f>
        <v>9.3457943925233654E-5</v>
      </c>
      <c r="S13" s="47">
        <f t="shared" si="3"/>
        <v>3.1817704504882914E-4</v>
      </c>
      <c r="T13" s="24">
        <f>RANK(S13,S$7:S$14)</f>
        <v>5</v>
      </c>
    </row>
    <row r="14" spans="1:20" s="23" customFormat="1" ht="15.75" hidden="1">
      <c r="A14" s="31">
        <v>8</v>
      </c>
      <c r="B14" s="35"/>
      <c r="C14" s="25"/>
      <c r="D14" s="25"/>
      <c r="E14" s="50">
        <v>1.0000000000000001E-5</v>
      </c>
      <c r="F14" s="46">
        <f>E14/MAX(E$7:E$14)*1000</f>
        <v>2.2471910112359551E-4</v>
      </c>
      <c r="G14" s="31"/>
      <c r="H14" s="31"/>
      <c r="I14" s="31"/>
      <c r="J14" s="31"/>
      <c r="K14" s="31"/>
      <c r="L14" s="41"/>
      <c r="M14" s="47">
        <v>1.0000000000000001E-5</v>
      </c>
      <c r="N14" s="41">
        <v>0</v>
      </c>
      <c r="O14" s="42">
        <f t="shared" si="0"/>
        <v>1.0000000000000001E-5</v>
      </c>
      <c r="P14" s="42">
        <f t="shared" si="1"/>
        <v>0</v>
      </c>
      <c r="Q14" s="42">
        <f t="shared" si="2"/>
        <v>1.0000000000000001E-5</v>
      </c>
      <c r="R14" s="46">
        <f>Q14/MAX(Q$7:Q$14)*1000</f>
        <v>9.3457943925233654E-5</v>
      </c>
      <c r="S14" s="47">
        <f t="shared" si="3"/>
        <v>3.1817704504882914E-4</v>
      </c>
      <c r="T14" s="24">
        <f>RANK(S14,S$7:S$14)</f>
        <v>5</v>
      </c>
    </row>
    <row r="15" spans="1:20" ht="15.75">
      <c r="A15" s="36"/>
      <c r="B15" s="37"/>
      <c r="C15" s="37"/>
      <c r="D15" s="36"/>
      <c r="E15" s="36"/>
      <c r="F15" s="36"/>
      <c r="G15" s="44"/>
      <c r="H15" s="44"/>
      <c r="I15" s="45"/>
      <c r="J15" s="45"/>
      <c r="K15" s="43"/>
      <c r="L15" s="43"/>
      <c r="M15" s="43"/>
      <c r="N15" s="43"/>
      <c r="O15"/>
      <c r="R15"/>
    </row>
    <row r="16" spans="1:20" ht="18.75">
      <c r="A16" s="33"/>
      <c r="B16" s="34"/>
      <c r="C16" s="34"/>
      <c r="D16" s="33"/>
      <c r="E16" s="21" t="s">
        <v>13</v>
      </c>
      <c r="F16" s="33"/>
      <c r="G16" s="44"/>
      <c r="H16" s="44"/>
      <c r="I16" s="45"/>
      <c r="J16" s="45"/>
      <c r="K16" s="43"/>
      <c r="L16" s="43"/>
      <c r="M16" s="43"/>
      <c r="N16" s="43"/>
      <c r="O16"/>
      <c r="R16"/>
    </row>
    <row r="17" spans="1:20" ht="15.75">
      <c r="A17" s="31">
        <v>1</v>
      </c>
      <c r="B17" s="35" t="s">
        <v>40</v>
      </c>
      <c r="C17" s="35" t="s">
        <v>28</v>
      </c>
      <c r="D17" s="38" t="s">
        <v>42</v>
      </c>
      <c r="E17" s="50">
        <v>43.5</v>
      </c>
      <c r="F17" s="46">
        <f t="shared" ref="F17:F22" si="4">E17/MAX(E$17:E$24)*1000</f>
        <v>621.42857142857144</v>
      </c>
      <c r="G17" s="31">
        <v>47</v>
      </c>
      <c r="H17" s="31">
        <v>66</v>
      </c>
      <c r="I17" s="31">
        <v>63</v>
      </c>
      <c r="J17" s="31">
        <v>79</v>
      </c>
      <c r="K17" s="31"/>
      <c r="L17" s="41"/>
      <c r="M17" s="47">
        <v>1.0000000000000001E-5</v>
      </c>
      <c r="N17" s="41">
        <v>0</v>
      </c>
      <c r="O17" s="42">
        <f t="shared" ref="O17:O22" si="5">MAX(G17:N17)</f>
        <v>79</v>
      </c>
      <c r="P17" s="42">
        <f t="shared" ref="P17:P22" si="6">LARGE(G17:N17,2)</f>
        <v>66</v>
      </c>
      <c r="Q17" s="42">
        <f>O17+P17</f>
        <v>145</v>
      </c>
      <c r="R17" s="46">
        <f t="shared" ref="R17:R22" si="7">Q17/MAX(Q$17:Q$24)*1000</f>
        <v>986.39455782312928</v>
      </c>
      <c r="S17" s="47">
        <f t="shared" ref="S17:S22" si="8">F17+R17</f>
        <v>1607.8231292517007</v>
      </c>
      <c r="T17" s="24">
        <f t="shared" ref="T17:T22" si="9">RANK(S17,S$17:S$24)</f>
        <v>1</v>
      </c>
    </row>
    <row r="18" spans="1:20" ht="15.75">
      <c r="A18" s="31">
        <v>2</v>
      </c>
      <c r="B18" s="35" t="s">
        <v>27</v>
      </c>
      <c r="C18" s="35" t="s">
        <v>28</v>
      </c>
      <c r="D18" s="38" t="s">
        <v>35</v>
      </c>
      <c r="E18" s="50">
        <v>30</v>
      </c>
      <c r="F18" s="46">
        <f t="shared" si="4"/>
        <v>428.57142857142856</v>
      </c>
      <c r="G18" s="31">
        <v>68</v>
      </c>
      <c r="H18" s="54">
        <v>75</v>
      </c>
      <c r="I18" s="53">
        <v>72</v>
      </c>
      <c r="J18" s="52">
        <v>72</v>
      </c>
      <c r="K18" s="52">
        <v>72</v>
      </c>
      <c r="L18" s="41">
        <v>41</v>
      </c>
      <c r="M18" s="47">
        <v>1.0000000000000001E-5</v>
      </c>
      <c r="N18" s="41">
        <v>0</v>
      </c>
      <c r="O18" s="42">
        <f t="shared" si="5"/>
        <v>75</v>
      </c>
      <c r="P18" s="42">
        <f t="shared" si="6"/>
        <v>72</v>
      </c>
      <c r="Q18" s="42">
        <f>H18+I18</f>
        <v>147</v>
      </c>
      <c r="R18" s="46">
        <f t="shared" si="7"/>
        <v>1000</v>
      </c>
      <c r="S18" s="47">
        <f t="shared" si="8"/>
        <v>1428.5714285714284</v>
      </c>
      <c r="T18" s="24">
        <f t="shared" si="9"/>
        <v>2</v>
      </c>
    </row>
    <row r="19" spans="1:20" ht="15.75">
      <c r="A19" s="31">
        <v>3</v>
      </c>
      <c r="B19" s="35" t="s">
        <v>36</v>
      </c>
      <c r="C19" s="35" t="s">
        <v>37</v>
      </c>
      <c r="D19" s="38" t="s">
        <v>38</v>
      </c>
      <c r="E19" s="50">
        <v>52</v>
      </c>
      <c r="F19" s="46">
        <f t="shared" si="4"/>
        <v>742.85714285714289</v>
      </c>
      <c r="G19" s="31">
        <v>28</v>
      </c>
      <c r="H19" s="53">
        <v>45</v>
      </c>
      <c r="I19" s="31">
        <v>22</v>
      </c>
      <c r="J19" s="53">
        <v>49</v>
      </c>
      <c r="K19" s="31">
        <v>36</v>
      </c>
      <c r="L19" s="41"/>
      <c r="M19" s="47">
        <v>1.0000000000000001E-5</v>
      </c>
      <c r="N19" s="41">
        <v>0</v>
      </c>
      <c r="O19" s="42">
        <f t="shared" si="5"/>
        <v>49</v>
      </c>
      <c r="P19" s="42">
        <f t="shared" si="6"/>
        <v>45</v>
      </c>
      <c r="Q19" s="42">
        <f>H19+J19</f>
        <v>94</v>
      </c>
      <c r="R19" s="46">
        <f t="shared" si="7"/>
        <v>639.45578231292518</v>
      </c>
      <c r="S19" s="47">
        <f t="shared" si="8"/>
        <v>1382.312925170068</v>
      </c>
      <c r="T19" s="24">
        <f t="shared" si="9"/>
        <v>3</v>
      </c>
    </row>
    <row r="20" spans="1:20" ht="15.75">
      <c r="A20" s="31">
        <v>4</v>
      </c>
      <c r="B20" s="35" t="s">
        <v>27</v>
      </c>
      <c r="C20" s="35" t="s">
        <v>28</v>
      </c>
      <c r="D20" s="38" t="s">
        <v>29</v>
      </c>
      <c r="E20" s="50">
        <v>70</v>
      </c>
      <c r="F20" s="46">
        <f t="shared" si="4"/>
        <v>1000</v>
      </c>
      <c r="G20" s="31">
        <v>19</v>
      </c>
      <c r="H20" s="31">
        <v>21</v>
      </c>
      <c r="I20" s="31">
        <v>23</v>
      </c>
      <c r="J20" s="31">
        <v>26</v>
      </c>
      <c r="K20" s="31">
        <v>22</v>
      </c>
      <c r="L20" s="41">
        <v>21</v>
      </c>
      <c r="M20" s="47">
        <v>1.0000000000000001E-5</v>
      </c>
      <c r="N20" s="41">
        <v>0</v>
      </c>
      <c r="O20" s="42">
        <f t="shared" si="5"/>
        <v>26</v>
      </c>
      <c r="P20" s="42">
        <f t="shared" si="6"/>
        <v>23</v>
      </c>
      <c r="Q20" s="42">
        <f>O20+P20</f>
        <v>49</v>
      </c>
      <c r="R20" s="46">
        <f t="shared" si="7"/>
        <v>333.33333333333331</v>
      </c>
      <c r="S20" s="47">
        <f t="shared" si="8"/>
        <v>1333.3333333333333</v>
      </c>
      <c r="T20" s="24">
        <f t="shared" si="9"/>
        <v>4</v>
      </c>
    </row>
    <row r="21" spans="1:20" s="23" customFormat="1" ht="15.75">
      <c r="A21" s="31">
        <v>5</v>
      </c>
      <c r="B21" s="35" t="s">
        <v>36</v>
      </c>
      <c r="C21" s="35" t="s">
        <v>37</v>
      </c>
      <c r="D21" s="38" t="s">
        <v>39</v>
      </c>
      <c r="E21" s="50">
        <v>40</v>
      </c>
      <c r="F21" s="46">
        <f t="shared" si="4"/>
        <v>571.42857142857144</v>
      </c>
      <c r="G21" s="31">
        <v>18</v>
      </c>
      <c r="H21" s="53">
        <v>35</v>
      </c>
      <c r="I21" s="31">
        <v>27</v>
      </c>
      <c r="J21" s="31">
        <v>34</v>
      </c>
      <c r="K21" s="53">
        <v>41</v>
      </c>
      <c r="L21" s="41"/>
      <c r="M21" s="47">
        <v>1.0000000000000001E-5</v>
      </c>
      <c r="N21" s="41">
        <v>0</v>
      </c>
      <c r="O21" s="42">
        <f t="shared" si="5"/>
        <v>41</v>
      </c>
      <c r="P21" s="42">
        <f t="shared" si="6"/>
        <v>35</v>
      </c>
      <c r="Q21" s="42">
        <f>K21+H21</f>
        <v>76</v>
      </c>
      <c r="R21" s="46">
        <f t="shared" si="7"/>
        <v>517.00680272108843</v>
      </c>
      <c r="S21" s="47">
        <f t="shared" si="8"/>
        <v>1088.4353741496598</v>
      </c>
      <c r="T21" s="24">
        <f t="shared" si="9"/>
        <v>5</v>
      </c>
    </row>
    <row r="22" spans="1:20" s="23" customFormat="1" ht="15.75">
      <c r="A22" s="31">
        <v>6</v>
      </c>
      <c r="B22" s="35" t="s">
        <v>40</v>
      </c>
      <c r="C22" s="35" t="s">
        <v>28</v>
      </c>
      <c r="D22" s="35" t="s">
        <v>41</v>
      </c>
      <c r="E22" s="50">
        <v>56.5</v>
      </c>
      <c r="F22" s="46">
        <f t="shared" si="4"/>
        <v>807.14285714285711</v>
      </c>
      <c r="G22" s="31"/>
      <c r="H22" s="31"/>
      <c r="I22" s="31"/>
      <c r="J22" s="31"/>
      <c r="K22" s="31"/>
      <c r="L22" s="41"/>
      <c r="M22" s="47">
        <v>1.0000000000000001E-5</v>
      </c>
      <c r="N22" s="41">
        <v>0</v>
      </c>
      <c r="O22" s="42">
        <f t="shared" si="5"/>
        <v>1.0000000000000001E-5</v>
      </c>
      <c r="P22" s="42">
        <f t="shared" si="6"/>
        <v>0</v>
      </c>
      <c r="Q22" s="42">
        <f>O22+P22</f>
        <v>1.0000000000000001E-5</v>
      </c>
      <c r="R22" s="46">
        <f t="shared" si="7"/>
        <v>6.8027210884353753E-5</v>
      </c>
      <c r="S22" s="47">
        <f t="shared" si="8"/>
        <v>807.142925170068</v>
      </c>
      <c r="T22" s="24">
        <f t="shared" si="9"/>
        <v>6</v>
      </c>
    </row>
    <row r="23" spans="1:20" s="23" customFormat="1" ht="15.75" hidden="1">
      <c r="A23" s="31">
        <v>7</v>
      </c>
      <c r="B23" s="35"/>
      <c r="C23" s="35"/>
      <c r="D23" s="38"/>
      <c r="E23" s="50">
        <v>1.0000000000000001E-5</v>
      </c>
      <c r="F23" s="46">
        <f t="shared" ref="F23:F24" si="10">E23/MAX(E$17:E$24)*1000</f>
        <v>1.4285714285714287E-4</v>
      </c>
      <c r="G23" s="31"/>
      <c r="H23" s="31"/>
      <c r="I23" s="31"/>
      <c r="J23" s="31"/>
      <c r="K23" s="31"/>
      <c r="L23" s="41"/>
      <c r="M23" s="47">
        <v>1.0000000000000001E-5</v>
      </c>
      <c r="N23" s="41">
        <v>0</v>
      </c>
      <c r="O23" s="42">
        <f t="shared" ref="O23:O24" si="11">MAX(G23:N23)</f>
        <v>1.0000000000000001E-5</v>
      </c>
      <c r="P23" s="42">
        <f t="shared" ref="P23:P24" si="12">LARGE(G23:N23,2)</f>
        <v>0</v>
      </c>
      <c r="Q23" s="42">
        <f t="shared" ref="Q23:Q24" si="13">O23+P23</f>
        <v>1.0000000000000001E-5</v>
      </c>
      <c r="R23" s="46">
        <f t="shared" ref="R23:R24" si="14">Q23/MAX(Q$17:Q$24)*1000</f>
        <v>6.8027210884353753E-5</v>
      </c>
      <c r="S23" s="47">
        <f t="shared" ref="S23:S24" si="15">F23+R23</f>
        <v>2.1088435374149662E-4</v>
      </c>
      <c r="T23" s="24">
        <f t="shared" ref="T23:T24" si="16">RANK(S23,S$17:S$24)</f>
        <v>7</v>
      </c>
    </row>
    <row r="24" spans="1:20" s="23" customFormat="1" ht="15.75" hidden="1">
      <c r="A24" s="31">
        <v>8</v>
      </c>
      <c r="B24" s="35"/>
      <c r="C24" s="35"/>
      <c r="D24" s="35"/>
      <c r="E24" s="50">
        <v>1.0000000000000001E-5</v>
      </c>
      <c r="F24" s="46">
        <f t="shared" si="10"/>
        <v>1.4285714285714287E-4</v>
      </c>
      <c r="G24" s="31"/>
      <c r="H24" s="31"/>
      <c r="I24" s="31"/>
      <c r="J24" s="31"/>
      <c r="K24" s="31"/>
      <c r="L24" s="41"/>
      <c r="M24" s="47">
        <v>1.0000000000000001E-5</v>
      </c>
      <c r="N24" s="41">
        <v>0</v>
      </c>
      <c r="O24" s="42">
        <f t="shared" si="11"/>
        <v>1.0000000000000001E-5</v>
      </c>
      <c r="P24" s="42">
        <f t="shared" si="12"/>
        <v>0</v>
      </c>
      <c r="Q24" s="42">
        <f t="shared" si="13"/>
        <v>1.0000000000000001E-5</v>
      </c>
      <c r="R24" s="46">
        <f t="shared" si="14"/>
        <v>6.8027210884353753E-5</v>
      </c>
      <c r="S24" s="47">
        <f t="shared" si="15"/>
        <v>2.1088435374149662E-4</v>
      </c>
      <c r="T24" s="24">
        <f t="shared" si="16"/>
        <v>7</v>
      </c>
    </row>
    <row r="25" spans="1:20">
      <c r="G25" s="44"/>
      <c r="H25" s="44"/>
      <c r="I25" s="44"/>
      <c r="J25" s="44"/>
      <c r="K25" s="44"/>
      <c r="L25" s="44"/>
      <c r="M25" s="44"/>
      <c r="N25" s="44"/>
      <c r="O25"/>
    </row>
    <row r="26" spans="1:20">
      <c r="G26" s="44"/>
      <c r="H26" s="44"/>
      <c r="I26" s="44"/>
      <c r="J26" s="44"/>
      <c r="K26" s="44"/>
      <c r="L26" s="44"/>
      <c r="M26" s="44"/>
      <c r="N26" s="44"/>
      <c r="O26"/>
    </row>
    <row r="27" spans="1:20">
      <c r="G27" s="44"/>
      <c r="H27" s="44"/>
      <c r="I27" s="44"/>
      <c r="J27" s="44"/>
      <c r="K27" s="44"/>
      <c r="L27" s="44"/>
      <c r="M27" s="44"/>
      <c r="N27" s="44"/>
    </row>
    <row r="28" spans="1:20">
      <c r="G28" s="44"/>
      <c r="H28" s="44"/>
      <c r="I28" s="44"/>
      <c r="J28" s="44"/>
      <c r="K28" s="44"/>
      <c r="L28" s="44"/>
      <c r="M28" s="44"/>
      <c r="N28" s="44"/>
    </row>
    <row r="29" spans="1:20">
      <c r="G29" s="44"/>
      <c r="H29" s="44"/>
      <c r="I29" s="44"/>
      <c r="J29" s="44"/>
      <c r="K29" s="44"/>
      <c r="L29" s="44"/>
      <c r="M29" s="44"/>
      <c r="N29" s="44"/>
    </row>
  </sheetData>
  <sortState ref="B7:T10">
    <sortCondition ref="T7:T10"/>
  </sortState>
  <conditionalFormatting sqref="G1:L1 H2:L2 G3:L14 G17:L1048576">
    <cfRule type="cellIs" dxfId="7" priority="7" operator="equal">
      <formula>$O1</formula>
    </cfRule>
    <cfRule type="cellIs" dxfId="6" priority="11" operator="equal">
      <formula>$P1</formula>
    </cfRule>
  </conditionalFormatting>
  <conditionalFormatting sqref="D15:H15 D16 F16:H16">
    <cfRule type="cellIs" dxfId="5" priority="14" operator="equal">
      <formula>$K15</formula>
    </cfRule>
    <cfRule type="cellIs" dxfId="4" priority="15" operator="equal">
      <formula>$L15</formula>
    </cfRule>
  </conditionalFormatting>
  <conditionalFormatting sqref="E6">
    <cfRule type="cellIs" dxfId="3" priority="3" stopIfTrue="1" operator="equal">
      <formula>$L6</formula>
    </cfRule>
    <cfRule type="cellIs" dxfId="2" priority="4" stopIfTrue="1" operator="equal">
      <formula>$M6</formula>
    </cfRule>
  </conditionalFormatting>
  <conditionalFormatting sqref="G2">
    <cfRule type="cellIs" dxfId="1" priority="1" stopIfTrue="1" operator="equal">
      <formula>$L2</formula>
    </cfRule>
    <cfRule type="cellIs" dxfId="0" priority="2" stopIfTrue="1" operator="equal">
      <formula>$M2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69"/>
  <sheetViews>
    <sheetView workbookViewId="0"/>
  </sheetViews>
  <sheetFormatPr defaultRowHeight="12"/>
  <cols>
    <col min="1" max="1" width="2.42578125" style="113" customWidth="1"/>
    <col min="2" max="2" width="24.85546875" style="113" customWidth="1"/>
    <col min="3" max="3" width="5" style="114" customWidth="1"/>
    <col min="4" max="22" width="3.140625" style="114" customWidth="1"/>
    <col min="23" max="23" width="3.140625" style="118" customWidth="1"/>
    <col min="24" max="256" width="9.140625" style="60"/>
    <col min="257" max="257" width="2.42578125" style="60" customWidth="1"/>
    <col min="258" max="258" width="24.85546875" style="60" customWidth="1"/>
    <col min="259" max="259" width="5" style="60" customWidth="1"/>
    <col min="260" max="279" width="3.140625" style="60" customWidth="1"/>
    <col min="280" max="512" width="9.140625" style="60"/>
    <col min="513" max="513" width="2.42578125" style="60" customWidth="1"/>
    <col min="514" max="514" width="24.85546875" style="60" customWidth="1"/>
    <col min="515" max="515" width="5" style="60" customWidth="1"/>
    <col min="516" max="535" width="3.140625" style="60" customWidth="1"/>
    <col min="536" max="768" width="9.140625" style="60"/>
    <col min="769" max="769" width="2.42578125" style="60" customWidth="1"/>
    <col min="770" max="770" width="24.85546875" style="60" customWidth="1"/>
    <col min="771" max="771" width="5" style="60" customWidth="1"/>
    <col min="772" max="791" width="3.140625" style="60" customWidth="1"/>
    <col min="792" max="1024" width="9.140625" style="60"/>
    <col min="1025" max="1025" width="2.42578125" style="60" customWidth="1"/>
    <col min="1026" max="1026" width="24.85546875" style="60" customWidth="1"/>
    <col min="1027" max="1027" width="5" style="60" customWidth="1"/>
    <col min="1028" max="1047" width="3.140625" style="60" customWidth="1"/>
    <col min="1048" max="1280" width="9.140625" style="60"/>
    <col min="1281" max="1281" width="2.42578125" style="60" customWidth="1"/>
    <col min="1282" max="1282" width="24.85546875" style="60" customWidth="1"/>
    <col min="1283" max="1283" width="5" style="60" customWidth="1"/>
    <col min="1284" max="1303" width="3.140625" style="60" customWidth="1"/>
    <col min="1304" max="1536" width="9.140625" style="60"/>
    <col min="1537" max="1537" width="2.42578125" style="60" customWidth="1"/>
    <col min="1538" max="1538" width="24.85546875" style="60" customWidth="1"/>
    <col min="1539" max="1539" width="5" style="60" customWidth="1"/>
    <col min="1540" max="1559" width="3.140625" style="60" customWidth="1"/>
    <col min="1560" max="1792" width="9.140625" style="60"/>
    <col min="1793" max="1793" width="2.42578125" style="60" customWidth="1"/>
    <col min="1794" max="1794" width="24.85546875" style="60" customWidth="1"/>
    <col min="1795" max="1795" width="5" style="60" customWidth="1"/>
    <col min="1796" max="1815" width="3.140625" style="60" customWidth="1"/>
    <col min="1816" max="2048" width="9.140625" style="60"/>
    <col min="2049" max="2049" width="2.42578125" style="60" customWidth="1"/>
    <col min="2050" max="2050" width="24.85546875" style="60" customWidth="1"/>
    <col min="2051" max="2051" width="5" style="60" customWidth="1"/>
    <col min="2052" max="2071" width="3.140625" style="60" customWidth="1"/>
    <col min="2072" max="2304" width="9.140625" style="60"/>
    <col min="2305" max="2305" width="2.42578125" style="60" customWidth="1"/>
    <col min="2306" max="2306" width="24.85546875" style="60" customWidth="1"/>
    <col min="2307" max="2307" width="5" style="60" customWidth="1"/>
    <col min="2308" max="2327" width="3.140625" style="60" customWidth="1"/>
    <col min="2328" max="2560" width="9.140625" style="60"/>
    <col min="2561" max="2561" width="2.42578125" style="60" customWidth="1"/>
    <col min="2562" max="2562" width="24.85546875" style="60" customWidth="1"/>
    <col min="2563" max="2563" width="5" style="60" customWidth="1"/>
    <col min="2564" max="2583" width="3.140625" style="60" customWidth="1"/>
    <col min="2584" max="2816" width="9.140625" style="60"/>
    <col min="2817" max="2817" width="2.42578125" style="60" customWidth="1"/>
    <col min="2818" max="2818" width="24.85546875" style="60" customWidth="1"/>
    <col min="2819" max="2819" width="5" style="60" customWidth="1"/>
    <col min="2820" max="2839" width="3.140625" style="60" customWidth="1"/>
    <col min="2840" max="3072" width="9.140625" style="60"/>
    <col min="3073" max="3073" width="2.42578125" style="60" customWidth="1"/>
    <col min="3074" max="3074" width="24.85546875" style="60" customWidth="1"/>
    <col min="3075" max="3075" width="5" style="60" customWidth="1"/>
    <col min="3076" max="3095" width="3.140625" style="60" customWidth="1"/>
    <col min="3096" max="3328" width="9.140625" style="60"/>
    <col min="3329" max="3329" width="2.42578125" style="60" customWidth="1"/>
    <col min="3330" max="3330" width="24.85546875" style="60" customWidth="1"/>
    <col min="3331" max="3331" width="5" style="60" customWidth="1"/>
    <col min="3332" max="3351" width="3.140625" style="60" customWidth="1"/>
    <col min="3352" max="3584" width="9.140625" style="60"/>
    <col min="3585" max="3585" width="2.42578125" style="60" customWidth="1"/>
    <col min="3586" max="3586" width="24.85546875" style="60" customWidth="1"/>
    <col min="3587" max="3587" width="5" style="60" customWidth="1"/>
    <col min="3588" max="3607" width="3.140625" style="60" customWidth="1"/>
    <col min="3608" max="3840" width="9.140625" style="60"/>
    <col min="3841" max="3841" width="2.42578125" style="60" customWidth="1"/>
    <col min="3842" max="3842" width="24.85546875" style="60" customWidth="1"/>
    <col min="3843" max="3843" width="5" style="60" customWidth="1"/>
    <col min="3844" max="3863" width="3.140625" style="60" customWidth="1"/>
    <col min="3864" max="4096" width="9.140625" style="60"/>
    <col min="4097" max="4097" width="2.42578125" style="60" customWidth="1"/>
    <col min="4098" max="4098" width="24.85546875" style="60" customWidth="1"/>
    <col min="4099" max="4099" width="5" style="60" customWidth="1"/>
    <col min="4100" max="4119" width="3.140625" style="60" customWidth="1"/>
    <col min="4120" max="4352" width="9.140625" style="60"/>
    <col min="4353" max="4353" width="2.42578125" style="60" customWidth="1"/>
    <col min="4354" max="4354" width="24.85546875" style="60" customWidth="1"/>
    <col min="4355" max="4355" width="5" style="60" customWidth="1"/>
    <col min="4356" max="4375" width="3.140625" style="60" customWidth="1"/>
    <col min="4376" max="4608" width="9.140625" style="60"/>
    <col min="4609" max="4609" width="2.42578125" style="60" customWidth="1"/>
    <col min="4610" max="4610" width="24.85546875" style="60" customWidth="1"/>
    <col min="4611" max="4611" width="5" style="60" customWidth="1"/>
    <col min="4612" max="4631" width="3.140625" style="60" customWidth="1"/>
    <col min="4632" max="4864" width="9.140625" style="60"/>
    <col min="4865" max="4865" width="2.42578125" style="60" customWidth="1"/>
    <col min="4866" max="4866" width="24.85546875" style="60" customWidth="1"/>
    <col min="4867" max="4867" width="5" style="60" customWidth="1"/>
    <col min="4868" max="4887" width="3.140625" style="60" customWidth="1"/>
    <col min="4888" max="5120" width="9.140625" style="60"/>
    <col min="5121" max="5121" width="2.42578125" style="60" customWidth="1"/>
    <col min="5122" max="5122" width="24.85546875" style="60" customWidth="1"/>
    <col min="5123" max="5123" width="5" style="60" customWidth="1"/>
    <col min="5124" max="5143" width="3.140625" style="60" customWidth="1"/>
    <col min="5144" max="5376" width="9.140625" style="60"/>
    <col min="5377" max="5377" width="2.42578125" style="60" customWidth="1"/>
    <col min="5378" max="5378" width="24.85546875" style="60" customWidth="1"/>
    <col min="5379" max="5379" width="5" style="60" customWidth="1"/>
    <col min="5380" max="5399" width="3.140625" style="60" customWidth="1"/>
    <col min="5400" max="5632" width="9.140625" style="60"/>
    <col min="5633" max="5633" width="2.42578125" style="60" customWidth="1"/>
    <col min="5634" max="5634" width="24.85546875" style="60" customWidth="1"/>
    <col min="5635" max="5635" width="5" style="60" customWidth="1"/>
    <col min="5636" max="5655" width="3.140625" style="60" customWidth="1"/>
    <col min="5656" max="5888" width="9.140625" style="60"/>
    <col min="5889" max="5889" width="2.42578125" style="60" customWidth="1"/>
    <col min="5890" max="5890" width="24.85546875" style="60" customWidth="1"/>
    <col min="5891" max="5891" width="5" style="60" customWidth="1"/>
    <col min="5892" max="5911" width="3.140625" style="60" customWidth="1"/>
    <col min="5912" max="6144" width="9.140625" style="60"/>
    <col min="6145" max="6145" width="2.42578125" style="60" customWidth="1"/>
    <col min="6146" max="6146" width="24.85546875" style="60" customWidth="1"/>
    <col min="6147" max="6147" width="5" style="60" customWidth="1"/>
    <col min="6148" max="6167" width="3.140625" style="60" customWidth="1"/>
    <col min="6168" max="6400" width="9.140625" style="60"/>
    <col min="6401" max="6401" width="2.42578125" style="60" customWidth="1"/>
    <col min="6402" max="6402" width="24.85546875" style="60" customWidth="1"/>
    <col min="6403" max="6403" width="5" style="60" customWidth="1"/>
    <col min="6404" max="6423" width="3.140625" style="60" customWidth="1"/>
    <col min="6424" max="6656" width="9.140625" style="60"/>
    <col min="6657" max="6657" width="2.42578125" style="60" customWidth="1"/>
    <col min="6658" max="6658" width="24.85546875" style="60" customWidth="1"/>
    <col min="6659" max="6659" width="5" style="60" customWidth="1"/>
    <col min="6660" max="6679" width="3.140625" style="60" customWidth="1"/>
    <col min="6680" max="6912" width="9.140625" style="60"/>
    <col min="6913" max="6913" width="2.42578125" style="60" customWidth="1"/>
    <col min="6914" max="6914" width="24.85546875" style="60" customWidth="1"/>
    <col min="6915" max="6915" width="5" style="60" customWidth="1"/>
    <col min="6916" max="6935" width="3.140625" style="60" customWidth="1"/>
    <col min="6936" max="7168" width="9.140625" style="60"/>
    <col min="7169" max="7169" width="2.42578125" style="60" customWidth="1"/>
    <col min="7170" max="7170" width="24.85546875" style="60" customWidth="1"/>
    <col min="7171" max="7171" width="5" style="60" customWidth="1"/>
    <col min="7172" max="7191" width="3.140625" style="60" customWidth="1"/>
    <col min="7192" max="7424" width="9.140625" style="60"/>
    <col min="7425" max="7425" width="2.42578125" style="60" customWidth="1"/>
    <col min="7426" max="7426" width="24.85546875" style="60" customWidth="1"/>
    <col min="7427" max="7427" width="5" style="60" customWidth="1"/>
    <col min="7428" max="7447" width="3.140625" style="60" customWidth="1"/>
    <col min="7448" max="7680" width="9.140625" style="60"/>
    <col min="7681" max="7681" width="2.42578125" style="60" customWidth="1"/>
    <col min="7682" max="7682" width="24.85546875" style="60" customWidth="1"/>
    <col min="7683" max="7683" width="5" style="60" customWidth="1"/>
    <col min="7684" max="7703" width="3.140625" style="60" customWidth="1"/>
    <col min="7704" max="7936" width="9.140625" style="60"/>
    <col min="7937" max="7937" width="2.42578125" style="60" customWidth="1"/>
    <col min="7938" max="7938" width="24.85546875" style="60" customWidth="1"/>
    <col min="7939" max="7939" width="5" style="60" customWidth="1"/>
    <col min="7940" max="7959" width="3.140625" style="60" customWidth="1"/>
    <col min="7960" max="8192" width="9.140625" style="60"/>
    <col min="8193" max="8193" width="2.42578125" style="60" customWidth="1"/>
    <col min="8194" max="8194" width="24.85546875" style="60" customWidth="1"/>
    <col min="8195" max="8195" width="5" style="60" customWidth="1"/>
    <col min="8196" max="8215" width="3.140625" style="60" customWidth="1"/>
    <col min="8216" max="8448" width="9.140625" style="60"/>
    <col min="8449" max="8449" width="2.42578125" style="60" customWidth="1"/>
    <col min="8450" max="8450" width="24.85546875" style="60" customWidth="1"/>
    <col min="8451" max="8451" width="5" style="60" customWidth="1"/>
    <col min="8452" max="8471" width="3.140625" style="60" customWidth="1"/>
    <col min="8472" max="8704" width="9.140625" style="60"/>
    <col min="8705" max="8705" width="2.42578125" style="60" customWidth="1"/>
    <col min="8706" max="8706" width="24.85546875" style="60" customWidth="1"/>
    <col min="8707" max="8707" width="5" style="60" customWidth="1"/>
    <col min="8708" max="8727" width="3.140625" style="60" customWidth="1"/>
    <col min="8728" max="8960" width="9.140625" style="60"/>
    <col min="8961" max="8961" width="2.42578125" style="60" customWidth="1"/>
    <col min="8962" max="8962" width="24.85546875" style="60" customWidth="1"/>
    <col min="8963" max="8963" width="5" style="60" customWidth="1"/>
    <col min="8964" max="8983" width="3.140625" style="60" customWidth="1"/>
    <col min="8984" max="9216" width="9.140625" style="60"/>
    <col min="9217" max="9217" width="2.42578125" style="60" customWidth="1"/>
    <col min="9218" max="9218" width="24.85546875" style="60" customWidth="1"/>
    <col min="9219" max="9219" width="5" style="60" customWidth="1"/>
    <col min="9220" max="9239" width="3.140625" style="60" customWidth="1"/>
    <col min="9240" max="9472" width="9.140625" style="60"/>
    <col min="9473" max="9473" width="2.42578125" style="60" customWidth="1"/>
    <col min="9474" max="9474" width="24.85546875" style="60" customWidth="1"/>
    <col min="9475" max="9475" width="5" style="60" customWidth="1"/>
    <col min="9476" max="9495" width="3.140625" style="60" customWidth="1"/>
    <col min="9496" max="9728" width="9.140625" style="60"/>
    <col min="9729" max="9729" width="2.42578125" style="60" customWidth="1"/>
    <col min="9730" max="9730" width="24.85546875" style="60" customWidth="1"/>
    <col min="9731" max="9731" width="5" style="60" customWidth="1"/>
    <col min="9732" max="9751" width="3.140625" style="60" customWidth="1"/>
    <col min="9752" max="9984" width="9.140625" style="60"/>
    <col min="9985" max="9985" width="2.42578125" style="60" customWidth="1"/>
    <col min="9986" max="9986" width="24.85546875" style="60" customWidth="1"/>
    <col min="9987" max="9987" width="5" style="60" customWidth="1"/>
    <col min="9988" max="10007" width="3.140625" style="60" customWidth="1"/>
    <col min="10008" max="10240" width="9.140625" style="60"/>
    <col min="10241" max="10241" width="2.42578125" style="60" customWidth="1"/>
    <col min="10242" max="10242" width="24.85546875" style="60" customWidth="1"/>
    <col min="10243" max="10243" width="5" style="60" customWidth="1"/>
    <col min="10244" max="10263" width="3.140625" style="60" customWidth="1"/>
    <col min="10264" max="10496" width="9.140625" style="60"/>
    <col min="10497" max="10497" width="2.42578125" style="60" customWidth="1"/>
    <col min="10498" max="10498" width="24.85546875" style="60" customWidth="1"/>
    <col min="10499" max="10499" width="5" style="60" customWidth="1"/>
    <col min="10500" max="10519" width="3.140625" style="60" customWidth="1"/>
    <col min="10520" max="10752" width="9.140625" style="60"/>
    <col min="10753" max="10753" width="2.42578125" style="60" customWidth="1"/>
    <col min="10754" max="10754" width="24.85546875" style="60" customWidth="1"/>
    <col min="10755" max="10755" width="5" style="60" customWidth="1"/>
    <col min="10756" max="10775" width="3.140625" style="60" customWidth="1"/>
    <col min="10776" max="11008" width="9.140625" style="60"/>
    <col min="11009" max="11009" width="2.42578125" style="60" customWidth="1"/>
    <col min="11010" max="11010" width="24.85546875" style="60" customWidth="1"/>
    <col min="11011" max="11011" width="5" style="60" customWidth="1"/>
    <col min="11012" max="11031" width="3.140625" style="60" customWidth="1"/>
    <col min="11032" max="11264" width="9.140625" style="60"/>
    <col min="11265" max="11265" width="2.42578125" style="60" customWidth="1"/>
    <col min="11266" max="11266" width="24.85546875" style="60" customWidth="1"/>
    <col min="11267" max="11267" width="5" style="60" customWidth="1"/>
    <col min="11268" max="11287" width="3.140625" style="60" customWidth="1"/>
    <col min="11288" max="11520" width="9.140625" style="60"/>
    <col min="11521" max="11521" width="2.42578125" style="60" customWidth="1"/>
    <col min="11522" max="11522" width="24.85546875" style="60" customWidth="1"/>
    <col min="11523" max="11523" width="5" style="60" customWidth="1"/>
    <col min="11524" max="11543" width="3.140625" style="60" customWidth="1"/>
    <col min="11544" max="11776" width="9.140625" style="60"/>
    <col min="11777" max="11777" width="2.42578125" style="60" customWidth="1"/>
    <col min="11778" max="11778" width="24.85546875" style="60" customWidth="1"/>
    <col min="11779" max="11779" width="5" style="60" customWidth="1"/>
    <col min="11780" max="11799" width="3.140625" style="60" customWidth="1"/>
    <col min="11800" max="12032" width="9.140625" style="60"/>
    <col min="12033" max="12033" width="2.42578125" style="60" customWidth="1"/>
    <col min="12034" max="12034" width="24.85546875" style="60" customWidth="1"/>
    <col min="12035" max="12035" width="5" style="60" customWidth="1"/>
    <col min="12036" max="12055" width="3.140625" style="60" customWidth="1"/>
    <col min="12056" max="12288" width="9.140625" style="60"/>
    <col min="12289" max="12289" width="2.42578125" style="60" customWidth="1"/>
    <col min="12290" max="12290" width="24.85546875" style="60" customWidth="1"/>
    <col min="12291" max="12291" width="5" style="60" customWidth="1"/>
    <col min="12292" max="12311" width="3.140625" style="60" customWidth="1"/>
    <col min="12312" max="12544" width="9.140625" style="60"/>
    <col min="12545" max="12545" width="2.42578125" style="60" customWidth="1"/>
    <col min="12546" max="12546" width="24.85546875" style="60" customWidth="1"/>
    <col min="12547" max="12547" width="5" style="60" customWidth="1"/>
    <col min="12548" max="12567" width="3.140625" style="60" customWidth="1"/>
    <col min="12568" max="12800" width="9.140625" style="60"/>
    <col min="12801" max="12801" width="2.42578125" style="60" customWidth="1"/>
    <col min="12802" max="12802" width="24.85546875" style="60" customWidth="1"/>
    <col min="12803" max="12803" width="5" style="60" customWidth="1"/>
    <col min="12804" max="12823" width="3.140625" style="60" customWidth="1"/>
    <col min="12824" max="13056" width="9.140625" style="60"/>
    <col min="13057" max="13057" width="2.42578125" style="60" customWidth="1"/>
    <col min="13058" max="13058" width="24.85546875" style="60" customWidth="1"/>
    <col min="13059" max="13059" width="5" style="60" customWidth="1"/>
    <col min="13060" max="13079" width="3.140625" style="60" customWidth="1"/>
    <col min="13080" max="13312" width="9.140625" style="60"/>
    <col min="13313" max="13313" width="2.42578125" style="60" customWidth="1"/>
    <col min="13314" max="13314" width="24.85546875" style="60" customWidth="1"/>
    <col min="13315" max="13315" width="5" style="60" customWidth="1"/>
    <col min="13316" max="13335" width="3.140625" style="60" customWidth="1"/>
    <col min="13336" max="13568" width="9.140625" style="60"/>
    <col min="13569" max="13569" width="2.42578125" style="60" customWidth="1"/>
    <col min="13570" max="13570" width="24.85546875" style="60" customWidth="1"/>
    <col min="13571" max="13571" width="5" style="60" customWidth="1"/>
    <col min="13572" max="13591" width="3.140625" style="60" customWidth="1"/>
    <col min="13592" max="13824" width="9.140625" style="60"/>
    <col min="13825" max="13825" width="2.42578125" style="60" customWidth="1"/>
    <col min="13826" max="13826" width="24.85546875" style="60" customWidth="1"/>
    <col min="13827" max="13827" width="5" style="60" customWidth="1"/>
    <col min="13828" max="13847" width="3.140625" style="60" customWidth="1"/>
    <col min="13848" max="14080" width="9.140625" style="60"/>
    <col min="14081" max="14081" width="2.42578125" style="60" customWidth="1"/>
    <col min="14082" max="14082" width="24.85546875" style="60" customWidth="1"/>
    <col min="14083" max="14083" width="5" style="60" customWidth="1"/>
    <col min="14084" max="14103" width="3.140625" style="60" customWidth="1"/>
    <col min="14104" max="14336" width="9.140625" style="60"/>
    <col min="14337" max="14337" width="2.42578125" style="60" customWidth="1"/>
    <col min="14338" max="14338" width="24.85546875" style="60" customWidth="1"/>
    <col min="14339" max="14339" width="5" style="60" customWidth="1"/>
    <col min="14340" max="14359" width="3.140625" style="60" customWidth="1"/>
    <col min="14360" max="14592" width="9.140625" style="60"/>
    <col min="14593" max="14593" width="2.42578125" style="60" customWidth="1"/>
    <col min="14594" max="14594" width="24.85546875" style="60" customWidth="1"/>
    <col min="14595" max="14595" width="5" style="60" customWidth="1"/>
    <col min="14596" max="14615" width="3.140625" style="60" customWidth="1"/>
    <col min="14616" max="14848" width="9.140625" style="60"/>
    <col min="14849" max="14849" width="2.42578125" style="60" customWidth="1"/>
    <col min="14850" max="14850" width="24.85546875" style="60" customWidth="1"/>
    <col min="14851" max="14851" width="5" style="60" customWidth="1"/>
    <col min="14852" max="14871" width="3.140625" style="60" customWidth="1"/>
    <col min="14872" max="15104" width="9.140625" style="60"/>
    <col min="15105" max="15105" width="2.42578125" style="60" customWidth="1"/>
    <col min="15106" max="15106" width="24.85546875" style="60" customWidth="1"/>
    <col min="15107" max="15107" width="5" style="60" customWidth="1"/>
    <col min="15108" max="15127" width="3.140625" style="60" customWidth="1"/>
    <col min="15128" max="15360" width="9.140625" style="60"/>
    <col min="15361" max="15361" width="2.42578125" style="60" customWidth="1"/>
    <col min="15362" max="15362" width="24.85546875" style="60" customWidth="1"/>
    <col min="15363" max="15363" width="5" style="60" customWidth="1"/>
    <col min="15364" max="15383" width="3.140625" style="60" customWidth="1"/>
    <col min="15384" max="15616" width="9.140625" style="60"/>
    <col min="15617" max="15617" width="2.42578125" style="60" customWidth="1"/>
    <col min="15618" max="15618" width="24.85546875" style="60" customWidth="1"/>
    <col min="15619" max="15619" width="5" style="60" customWidth="1"/>
    <col min="15620" max="15639" width="3.140625" style="60" customWidth="1"/>
    <col min="15640" max="15872" width="9.140625" style="60"/>
    <col min="15873" max="15873" width="2.42578125" style="60" customWidth="1"/>
    <col min="15874" max="15874" width="24.85546875" style="60" customWidth="1"/>
    <col min="15875" max="15875" width="5" style="60" customWidth="1"/>
    <col min="15876" max="15895" width="3.140625" style="60" customWidth="1"/>
    <col min="15896" max="16128" width="9.140625" style="60"/>
    <col min="16129" max="16129" width="2.42578125" style="60" customWidth="1"/>
    <col min="16130" max="16130" width="24.85546875" style="60" customWidth="1"/>
    <col min="16131" max="16131" width="5" style="60" customWidth="1"/>
    <col min="16132" max="16151" width="3.140625" style="60" customWidth="1"/>
    <col min="16152" max="16384" width="9.140625" style="60"/>
  </cols>
  <sheetData>
    <row r="1" spans="1:23">
      <c r="A1" s="55"/>
      <c r="B1" s="56"/>
      <c r="C1" s="57"/>
      <c r="D1" s="58">
        <v>1</v>
      </c>
      <c r="E1" s="59"/>
      <c r="F1" s="58">
        <v>2</v>
      </c>
      <c r="G1" s="59"/>
      <c r="H1" s="58">
        <v>3</v>
      </c>
      <c r="I1" s="59"/>
      <c r="J1" s="58">
        <v>4</v>
      </c>
      <c r="K1" s="59"/>
      <c r="L1" s="58">
        <v>5</v>
      </c>
      <c r="M1" s="59"/>
      <c r="N1" s="58">
        <v>6</v>
      </c>
      <c r="O1" s="59"/>
      <c r="P1" s="58">
        <v>7</v>
      </c>
      <c r="Q1" s="59"/>
      <c r="R1" s="58">
        <v>8</v>
      </c>
      <c r="S1" s="59"/>
      <c r="T1" s="58">
        <v>9</v>
      </c>
      <c r="U1" s="59"/>
      <c r="V1" s="58">
        <v>10</v>
      </c>
      <c r="W1" s="59"/>
    </row>
    <row r="2" spans="1:23" ht="140.25" customHeight="1">
      <c r="A2" s="61" t="s">
        <v>64</v>
      </c>
      <c r="B2" s="62"/>
      <c r="C2" s="63"/>
      <c r="D2" s="64" t="s">
        <v>65</v>
      </c>
      <c r="E2" s="65" t="s">
        <v>66</v>
      </c>
      <c r="F2" s="64" t="s">
        <v>65</v>
      </c>
      <c r="G2" s="65" t="s">
        <v>67</v>
      </c>
      <c r="H2" s="64" t="s">
        <v>27</v>
      </c>
      <c r="I2" s="65" t="s">
        <v>68</v>
      </c>
      <c r="J2" s="64" t="s">
        <v>69</v>
      </c>
      <c r="K2" s="65" t="s">
        <v>41</v>
      </c>
      <c r="L2" s="64" t="s">
        <v>27</v>
      </c>
      <c r="M2" s="65" t="s">
        <v>70</v>
      </c>
      <c r="N2" s="64" t="s">
        <v>69</v>
      </c>
      <c r="O2" s="65" t="s">
        <v>70</v>
      </c>
      <c r="P2" s="64" t="s">
        <v>34</v>
      </c>
      <c r="Q2" s="65" t="s">
        <v>70</v>
      </c>
      <c r="R2" s="64" t="s">
        <v>30</v>
      </c>
      <c r="S2" s="65" t="s">
        <v>71</v>
      </c>
      <c r="T2" s="64" t="s">
        <v>30</v>
      </c>
      <c r="U2" s="65" t="s">
        <v>70</v>
      </c>
      <c r="V2" s="64" t="s">
        <v>72</v>
      </c>
      <c r="W2" s="65" t="s">
        <v>70</v>
      </c>
    </row>
    <row r="3" spans="1:23">
      <c r="A3" s="66" t="s">
        <v>73</v>
      </c>
      <c r="B3" s="67" t="s">
        <v>74</v>
      </c>
      <c r="C3" s="68"/>
      <c r="D3" s="69"/>
      <c r="E3" s="70"/>
      <c r="F3" s="69"/>
      <c r="G3" s="70"/>
      <c r="H3" s="69"/>
      <c r="I3" s="70"/>
      <c r="J3" s="69"/>
      <c r="K3" s="70"/>
      <c r="L3" s="69"/>
      <c r="M3" s="70"/>
      <c r="N3" s="69"/>
      <c r="O3" s="70"/>
      <c r="P3" s="69"/>
      <c r="Q3" s="70"/>
      <c r="R3" s="69"/>
      <c r="S3" s="70"/>
      <c r="T3" s="69"/>
      <c r="U3" s="70"/>
      <c r="V3" s="69"/>
      <c r="W3" s="70"/>
    </row>
    <row r="4" spans="1:23">
      <c r="A4" s="71"/>
      <c r="B4" s="72" t="s">
        <v>75</v>
      </c>
      <c r="C4" s="73" t="s">
        <v>76</v>
      </c>
      <c r="D4" s="74">
        <v>5</v>
      </c>
      <c r="E4" s="75"/>
      <c r="F4" s="74">
        <v>5</v>
      </c>
      <c r="G4" s="75"/>
      <c r="H4" s="74">
        <v>5</v>
      </c>
      <c r="I4" s="75"/>
      <c r="J4" s="74">
        <v>5</v>
      </c>
      <c r="K4" s="75"/>
      <c r="L4" s="74">
        <v>4</v>
      </c>
      <c r="M4" s="75"/>
      <c r="N4" s="74">
        <v>5</v>
      </c>
      <c r="O4" s="75"/>
      <c r="P4" s="74">
        <v>4</v>
      </c>
      <c r="Q4" s="75"/>
      <c r="R4" s="74">
        <v>5</v>
      </c>
      <c r="S4" s="75"/>
      <c r="T4" s="74">
        <v>3</v>
      </c>
      <c r="U4" s="75"/>
      <c r="V4" s="74">
        <v>3</v>
      </c>
      <c r="W4" s="75"/>
    </row>
    <row r="5" spans="1:23">
      <c r="A5" s="71"/>
      <c r="B5" s="76" t="s">
        <v>77</v>
      </c>
      <c r="C5" s="77" t="s">
        <v>76</v>
      </c>
      <c r="D5" s="78">
        <v>3</v>
      </c>
      <c r="E5" s="78"/>
      <c r="F5" s="78">
        <v>1</v>
      </c>
      <c r="G5" s="78"/>
      <c r="H5" s="78">
        <v>4</v>
      </c>
      <c r="I5" s="78"/>
      <c r="J5" s="78"/>
      <c r="K5" s="78"/>
      <c r="L5" s="78">
        <v>4</v>
      </c>
      <c r="M5" s="78"/>
      <c r="N5" s="78">
        <v>4</v>
      </c>
      <c r="O5" s="78"/>
      <c r="P5" s="78">
        <v>4</v>
      </c>
      <c r="Q5" s="78"/>
      <c r="R5" s="78">
        <v>4</v>
      </c>
      <c r="S5" s="78"/>
      <c r="T5" s="78">
        <v>4</v>
      </c>
      <c r="U5" s="78"/>
      <c r="V5" s="78">
        <v>4</v>
      </c>
      <c r="W5" s="78"/>
    </row>
    <row r="6" spans="1:23">
      <c r="A6" s="73"/>
      <c r="B6" s="76" t="s">
        <v>78</v>
      </c>
      <c r="C6" s="79" t="s">
        <v>76</v>
      </c>
      <c r="D6" s="78">
        <v>3</v>
      </c>
      <c r="E6" s="78"/>
      <c r="F6" s="78">
        <v>4</v>
      </c>
      <c r="G6" s="78"/>
      <c r="H6" s="78">
        <v>5</v>
      </c>
      <c r="I6" s="78"/>
      <c r="J6" s="78">
        <v>4</v>
      </c>
      <c r="K6" s="78"/>
      <c r="L6" s="78">
        <v>3</v>
      </c>
      <c r="M6" s="78"/>
      <c r="N6" s="78">
        <v>5</v>
      </c>
      <c r="O6" s="78"/>
      <c r="P6" s="78">
        <v>3</v>
      </c>
      <c r="Q6" s="78"/>
      <c r="R6" s="78">
        <v>4</v>
      </c>
      <c r="S6" s="78"/>
      <c r="T6" s="78">
        <v>1</v>
      </c>
      <c r="U6" s="78"/>
      <c r="V6" s="78">
        <v>1</v>
      </c>
      <c r="W6" s="78"/>
    </row>
    <row r="7" spans="1:23" s="83" customFormat="1" ht="24" customHeight="1">
      <c r="A7" s="71" t="s">
        <v>79</v>
      </c>
      <c r="B7" s="80" t="s">
        <v>80</v>
      </c>
      <c r="C7" s="77"/>
      <c r="D7" s="81"/>
      <c r="E7" s="82"/>
      <c r="F7" s="81"/>
      <c r="G7" s="82"/>
      <c r="H7" s="81"/>
      <c r="I7" s="82"/>
      <c r="J7" s="81"/>
      <c r="K7" s="82"/>
      <c r="L7" s="81"/>
      <c r="M7" s="82"/>
      <c r="N7" s="81"/>
      <c r="O7" s="82"/>
      <c r="P7" s="81"/>
      <c r="Q7" s="82"/>
      <c r="R7" s="81"/>
      <c r="S7" s="82"/>
      <c r="T7" s="81"/>
      <c r="U7" s="82"/>
      <c r="V7" s="81"/>
      <c r="W7" s="82"/>
    </row>
    <row r="8" spans="1:23">
      <c r="A8" s="84"/>
      <c r="B8" s="72" t="s">
        <v>81</v>
      </c>
      <c r="C8" s="73" t="s">
        <v>76</v>
      </c>
      <c r="D8" s="74">
        <v>4</v>
      </c>
      <c r="E8" s="75"/>
      <c r="F8" s="74">
        <v>3</v>
      </c>
      <c r="G8" s="75"/>
      <c r="H8" s="74">
        <v>5</v>
      </c>
      <c r="I8" s="75"/>
      <c r="J8" s="74">
        <v>3</v>
      </c>
      <c r="K8" s="75"/>
      <c r="L8" s="74">
        <v>1</v>
      </c>
      <c r="M8" s="75"/>
      <c r="N8" s="74">
        <v>3</v>
      </c>
      <c r="O8" s="75"/>
      <c r="P8" s="74">
        <v>2</v>
      </c>
      <c r="Q8" s="75"/>
      <c r="R8" s="74">
        <v>4</v>
      </c>
      <c r="S8" s="75"/>
      <c r="T8" s="74">
        <v>1</v>
      </c>
      <c r="U8" s="75"/>
      <c r="V8" s="74">
        <v>1</v>
      </c>
      <c r="W8" s="75"/>
    </row>
    <row r="9" spans="1:23">
      <c r="A9" s="84"/>
      <c r="B9" s="85" t="s">
        <v>82</v>
      </c>
      <c r="C9" s="77" t="s">
        <v>76</v>
      </c>
      <c r="D9" s="78">
        <v>2</v>
      </c>
      <c r="E9" s="78"/>
      <c r="F9" s="78">
        <v>4</v>
      </c>
      <c r="G9" s="78"/>
      <c r="H9" s="78">
        <v>3</v>
      </c>
      <c r="I9" s="78"/>
      <c r="J9" s="78">
        <v>4</v>
      </c>
      <c r="K9" s="78"/>
      <c r="L9" s="78">
        <v>4</v>
      </c>
      <c r="M9" s="78"/>
      <c r="N9" s="78">
        <v>5</v>
      </c>
      <c r="O9" s="78"/>
      <c r="P9" s="78">
        <v>1</v>
      </c>
      <c r="Q9" s="78"/>
      <c r="R9" s="78">
        <v>4</v>
      </c>
      <c r="S9" s="78"/>
      <c r="T9" s="78">
        <v>3.5</v>
      </c>
      <c r="U9" s="78"/>
      <c r="V9" s="78">
        <v>2.5</v>
      </c>
      <c r="W9" s="78"/>
    </row>
    <row r="10" spans="1:23" s="83" customFormat="1">
      <c r="A10" s="86" t="s">
        <v>83</v>
      </c>
      <c r="B10" s="87" t="s">
        <v>84</v>
      </c>
      <c r="C10" s="79" t="s">
        <v>76</v>
      </c>
      <c r="D10" s="78">
        <v>2</v>
      </c>
      <c r="E10" s="78"/>
      <c r="F10" s="78">
        <v>1</v>
      </c>
      <c r="G10" s="78"/>
      <c r="H10" s="78">
        <v>2</v>
      </c>
      <c r="I10" s="78"/>
      <c r="J10" s="78">
        <v>1.5</v>
      </c>
      <c r="K10" s="78"/>
      <c r="L10" s="78">
        <v>3</v>
      </c>
      <c r="M10" s="78"/>
      <c r="N10" s="78">
        <v>4.5</v>
      </c>
      <c r="O10" s="78"/>
      <c r="P10" s="78"/>
      <c r="Q10" s="78"/>
      <c r="R10" s="78">
        <v>3.5</v>
      </c>
      <c r="S10" s="78"/>
      <c r="T10" s="78">
        <v>3</v>
      </c>
      <c r="U10" s="78"/>
      <c r="V10" s="78">
        <v>1</v>
      </c>
      <c r="W10" s="78"/>
    </row>
    <row r="11" spans="1:23" s="83" customFormat="1">
      <c r="A11" s="71" t="s">
        <v>85</v>
      </c>
      <c r="B11" s="80" t="s">
        <v>86</v>
      </c>
      <c r="C11" s="88"/>
      <c r="D11" s="81"/>
      <c r="E11" s="82"/>
      <c r="F11" s="81"/>
      <c r="G11" s="82"/>
      <c r="H11" s="81"/>
      <c r="I11" s="82"/>
      <c r="J11" s="81"/>
      <c r="K11" s="82"/>
      <c r="L11" s="81"/>
      <c r="M11" s="82"/>
      <c r="N11" s="81"/>
      <c r="O11" s="82"/>
      <c r="P11" s="81"/>
      <c r="Q11" s="82"/>
      <c r="R11" s="81"/>
      <c r="S11" s="82"/>
      <c r="T11" s="81"/>
      <c r="U11" s="82"/>
      <c r="V11" s="81"/>
      <c r="W11" s="82"/>
    </row>
    <row r="12" spans="1:23">
      <c r="A12" s="71"/>
      <c r="B12" s="85" t="s">
        <v>87</v>
      </c>
      <c r="C12" s="77">
        <v>4</v>
      </c>
      <c r="D12" s="74">
        <v>4</v>
      </c>
      <c r="E12" s="75"/>
      <c r="F12" s="74">
        <v>4</v>
      </c>
      <c r="G12" s="75"/>
      <c r="H12" s="74">
        <v>4</v>
      </c>
      <c r="I12" s="75"/>
      <c r="J12" s="74">
        <v>4</v>
      </c>
      <c r="K12" s="75"/>
      <c r="L12" s="74"/>
      <c r="M12" s="75"/>
      <c r="N12" s="74">
        <v>4</v>
      </c>
      <c r="O12" s="75"/>
      <c r="P12" s="74"/>
      <c r="Q12" s="75"/>
      <c r="R12" s="74"/>
      <c r="S12" s="75"/>
      <c r="T12" s="74"/>
      <c r="U12" s="75"/>
      <c r="V12" s="74"/>
      <c r="W12" s="75"/>
    </row>
    <row r="13" spans="1:23" ht="12" customHeight="1">
      <c r="A13" s="84"/>
      <c r="B13" s="85" t="s">
        <v>88</v>
      </c>
      <c r="C13" s="77">
        <v>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spans="1:23">
      <c r="A14" s="84"/>
      <c r="B14" s="85" t="s">
        <v>89</v>
      </c>
      <c r="C14" s="77">
        <v>2</v>
      </c>
      <c r="D14" s="89"/>
      <c r="E14" s="89"/>
      <c r="F14" s="89"/>
      <c r="G14" s="89"/>
      <c r="H14" s="89"/>
      <c r="I14" s="89"/>
      <c r="J14" s="89"/>
      <c r="K14" s="89"/>
      <c r="L14" s="89">
        <v>2</v>
      </c>
      <c r="M14" s="89"/>
      <c r="N14" s="89"/>
      <c r="O14" s="89"/>
      <c r="P14" s="89">
        <v>2</v>
      </c>
      <c r="Q14" s="89"/>
      <c r="R14" s="89">
        <v>2</v>
      </c>
      <c r="S14" s="89"/>
      <c r="T14" s="89">
        <v>2</v>
      </c>
      <c r="U14" s="89"/>
      <c r="V14" s="89">
        <v>2</v>
      </c>
      <c r="W14" s="89"/>
    </row>
    <row r="15" spans="1:23">
      <c r="A15" s="73"/>
      <c r="B15" s="72" t="s">
        <v>90</v>
      </c>
      <c r="C15" s="90">
        <v>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>
      <c r="A16" s="92" t="s">
        <v>91</v>
      </c>
      <c r="B16" s="93" t="s">
        <v>92</v>
      </c>
      <c r="C16" s="94"/>
      <c r="D16" s="95"/>
      <c r="E16" s="96"/>
      <c r="F16" s="95"/>
      <c r="G16" s="96"/>
      <c r="H16" s="95"/>
      <c r="I16" s="96"/>
      <c r="J16" s="95"/>
      <c r="K16" s="96"/>
      <c r="L16" s="95"/>
      <c r="M16" s="96"/>
      <c r="N16" s="95"/>
      <c r="O16" s="96"/>
      <c r="P16" s="95"/>
      <c r="Q16" s="96"/>
      <c r="R16" s="95"/>
      <c r="S16" s="96"/>
      <c r="T16" s="95"/>
      <c r="U16" s="96"/>
      <c r="V16" s="95"/>
      <c r="W16" s="96"/>
    </row>
    <row r="17" spans="1:23">
      <c r="A17" s="84"/>
      <c r="B17" s="85" t="s">
        <v>93</v>
      </c>
      <c r="C17" s="97" t="s">
        <v>94</v>
      </c>
      <c r="D17" s="74">
        <v>7</v>
      </c>
      <c r="E17" s="75"/>
      <c r="F17" s="74"/>
      <c r="G17" s="75"/>
      <c r="H17" s="74">
        <v>7</v>
      </c>
      <c r="I17" s="75"/>
      <c r="J17" s="74">
        <v>8</v>
      </c>
      <c r="K17" s="75"/>
      <c r="L17" s="74"/>
      <c r="M17" s="75"/>
      <c r="N17" s="74"/>
      <c r="O17" s="75"/>
      <c r="P17" s="74"/>
      <c r="Q17" s="75"/>
      <c r="R17" s="74">
        <v>7</v>
      </c>
      <c r="S17" s="75"/>
      <c r="T17" s="74"/>
      <c r="U17" s="75"/>
      <c r="V17" s="74"/>
      <c r="W17" s="75"/>
    </row>
    <row r="18" spans="1:23">
      <c r="A18" s="84"/>
      <c r="B18" s="85" t="s">
        <v>95</v>
      </c>
      <c r="C18" s="77">
        <v>4</v>
      </c>
      <c r="D18" s="89"/>
      <c r="E18" s="89"/>
      <c r="F18" s="89">
        <v>4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</row>
    <row r="19" spans="1:23">
      <c r="A19" s="84"/>
      <c r="B19" s="98" t="s">
        <v>96</v>
      </c>
      <c r="C19" s="77">
        <v>3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</row>
    <row r="20" spans="1:23">
      <c r="A20" s="73"/>
      <c r="B20" s="72" t="s">
        <v>97</v>
      </c>
      <c r="C20" s="90">
        <v>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>
      <c r="A21" s="92" t="s">
        <v>98</v>
      </c>
      <c r="B21" s="93" t="s">
        <v>99</v>
      </c>
      <c r="C21" s="94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5"/>
      <c r="Q21" s="96"/>
      <c r="R21" s="95"/>
      <c r="S21" s="96"/>
      <c r="T21" s="95"/>
      <c r="U21" s="96"/>
      <c r="V21" s="95"/>
      <c r="W21" s="96"/>
    </row>
    <row r="22" spans="1:23">
      <c r="A22" s="84"/>
      <c r="B22" s="85" t="s">
        <v>100</v>
      </c>
      <c r="C22" s="77">
        <v>3</v>
      </c>
      <c r="D22" s="74">
        <v>3</v>
      </c>
      <c r="E22" s="75"/>
      <c r="F22" s="74">
        <v>3</v>
      </c>
      <c r="G22" s="75"/>
      <c r="H22" s="74"/>
      <c r="I22" s="75"/>
      <c r="J22" s="74">
        <v>3</v>
      </c>
      <c r="K22" s="75"/>
      <c r="L22" s="74"/>
      <c r="M22" s="75"/>
      <c r="N22" s="74">
        <v>3</v>
      </c>
      <c r="O22" s="75"/>
      <c r="P22" s="74">
        <v>3</v>
      </c>
      <c r="Q22" s="75"/>
      <c r="R22" s="74">
        <v>3</v>
      </c>
      <c r="S22" s="75"/>
      <c r="T22" s="74">
        <v>3</v>
      </c>
      <c r="U22" s="75"/>
      <c r="V22" s="74">
        <v>3</v>
      </c>
      <c r="W22" s="75"/>
    </row>
    <row r="23" spans="1:23">
      <c r="A23" s="84"/>
      <c r="B23" s="85" t="s">
        <v>101</v>
      </c>
      <c r="C23" s="77">
        <v>2</v>
      </c>
      <c r="D23" s="89"/>
      <c r="E23" s="89"/>
      <c r="F23" s="89"/>
      <c r="G23" s="89"/>
      <c r="H23" s="89">
        <v>2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>
      <c r="A24" s="84"/>
      <c r="B24" s="85" t="s">
        <v>102</v>
      </c>
      <c r="C24" s="77">
        <v>1</v>
      </c>
      <c r="D24" s="89"/>
      <c r="E24" s="89"/>
      <c r="F24" s="89"/>
      <c r="G24" s="89"/>
      <c r="H24" s="89"/>
      <c r="I24" s="89"/>
      <c r="J24" s="89"/>
      <c r="K24" s="89"/>
      <c r="L24" s="89">
        <v>1</v>
      </c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3">
      <c r="A25" s="73"/>
      <c r="B25" s="72" t="s">
        <v>103</v>
      </c>
      <c r="C25" s="90">
        <v>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>
      <c r="A26" s="92" t="s">
        <v>104</v>
      </c>
      <c r="B26" s="93" t="s">
        <v>105</v>
      </c>
      <c r="C26" s="94"/>
      <c r="D26" s="95"/>
      <c r="E26" s="96"/>
      <c r="F26" s="95"/>
      <c r="G26" s="96"/>
      <c r="H26" s="95"/>
      <c r="I26" s="96"/>
      <c r="J26" s="95"/>
      <c r="K26" s="96"/>
      <c r="L26" s="95"/>
      <c r="M26" s="96"/>
      <c r="N26" s="95"/>
      <c r="O26" s="96"/>
      <c r="P26" s="95"/>
      <c r="Q26" s="96"/>
      <c r="R26" s="95"/>
      <c r="S26" s="96"/>
      <c r="T26" s="95"/>
      <c r="U26" s="96"/>
      <c r="V26" s="95"/>
      <c r="W26" s="96"/>
    </row>
    <row r="27" spans="1:23">
      <c r="A27" s="84"/>
      <c r="B27" s="85" t="s">
        <v>100</v>
      </c>
      <c r="C27" s="77">
        <v>3</v>
      </c>
      <c r="D27" s="74"/>
      <c r="E27" s="75"/>
      <c r="F27" s="74">
        <v>3</v>
      </c>
      <c r="G27" s="75"/>
      <c r="H27" s="74">
        <v>3</v>
      </c>
      <c r="I27" s="75"/>
      <c r="J27" s="74">
        <v>3</v>
      </c>
      <c r="K27" s="75"/>
      <c r="L27" s="74">
        <v>3</v>
      </c>
      <c r="M27" s="75"/>
      <c r="N27" s="74">
        <v>3</v>
      </c>
      <c r="O27" s="75"/>
      <c r="P27" s="74">
        <v>3</v>
      </c>
      <c r="Q27" s="75"/>
      <c r="R27" s="74">
        <v>3</v>
      </c>
      <c r="S27" s="75"/>
      <c r="T27" s="74">
        <v>3</v>
      </c>
      <c r="U27" s="75"/>
      <c r="V27" s="74">
        <v>3</v>
      </c>
      <c r="W27" s="75"/>
    </row>
    <row r="28" spans="1:23">
      <c r="A28" s="84"/>
      <c r="B28" s="85" t="s">
        <v>106</v>
      </c>
      <c r="C28" s="77">
        <v>1</v>
      </c>
      <c r="D28" s="89">
        <v>1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</row>
    <row r="29" spans="1:23">
      <c r="A29" s="73"/>
      <c r="B29" s="72" t="s">
        <v>107</v>
      </c>
      <c r="C29" s="90">
        <v>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>
      <c r="A30" s="92" t="s">
        <v>108</v>
      </c>
      <c r="B30" s="93" t="s">
        <v>109</v>
      </c>
      <c r="C30" s="94"/>
      <c r="D30" s="95"/>
      <c r="E30" s="96"/>
      <c r="F30" s="95"/>
      <c r="G30" s="96"/>
      <c r="H30" s="95"/>
      <c r="I30" s="96"/>
      <c r="J30" s="95"/>
      <c r="K30" s="96"/>
      <c r="L30" s="95"/>
      <c r="M30" s="96"/>
      <c r="N30" s="95"/>
      <c r="O30" s="96"/>
      <c r="P30" s="95"/>
      <c r="Q30" s="96"/>
      <c r="R30" s="95"/>
      <c r="S30" s="96"/>
      <c r="T30" s="95"/>
      <c r="U30" s="96"/>
      <c r="V30" s="95"/>
      <c r="W30" s="96"/>
    </row>
    <row r="31" spans="1:23">
      <c r="A31" s="84"/>
      <c r="B31" s="85" t="s">
        <v>110</v>
      </c>
      <c r="C31" s="77">
        <v>3</v>
      </c>
      <c r="D31" s="74">
        <v>3</v>
      </c>
      <c r="E31" s="75"/>
      <c r="F31" s="74">
        <v>3</v>
      </c>
      <c r="G31" s="75"/>
      <c r="H31" s="74">
        <v>3</v>
      </c>
      <c r="I31" s="75"/>
      <c r="J31" s="74">
        <v>3</v>
      </c>
      <c r="K31" s="75"/>
      <c r="L31" s="74">
        <v>3</v>
      </c>
      <c r="M31" s="75"/>
      <c r="N31" s="74">
        <v>3</v>
      </c>
      <c r="O31" s="75"/>
      <c r="P31" s="74">
        <v>3</v>
      </c>
      <c r="Q31" s="75"/>
      <c r="R31" s="74">
        <v>3</v>
      </c>
      <c r="S31" s="75"/>
      <c r="T31" s="74">
        <v>3</v>
      </c>
      <c r="U31" s="75"/>
      <c r="V31" s="74">
        <v>3</v>
      </c>
      <c r="W31" s="75"/>
    </row>
    <row r="32" spans="1:23">
      <c r="A32" s="84"/>
      <c r="B32" s="98" t="s">
        <v>111</v>
      </c>
      <c r="C32" s="77">
        <v>2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</row>
    <row r="33" spans="1:23">
      <c r="A33" s="84"/>
      <c r="B33" s="85" t="s">
        <v>112</v>
      </c>
      <c r="C33" s="77">
        <v>1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>
      <c r="A34" s="73"/>
      <c r="B34" s="72" t="s">
        <v>113</v>
      </c>
      <c r="C34" s="90">
        <v>0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>
      <c r="A35" s="92" t="s">
        <v>114</v>
      </c>
      <c r="B35" s="93" t="s">
        <v>115</v>
      </c>
      <c r="C35" s="94"/>
      <c r="D35" s="95"/>
      <c r="E35" s="96"/>
      <c r="F35" s="95"/>
      <c r="G35" s="96"/>
      <c r="H35" s="95"/>
      <c r="I35" s="96"/>
      <c r="J35" s="95"/>
      <c r="K35" s="96"/>
      <c r="L35" s="95"/>
      <c r="M35" s="96"/>
      <c r="N35" s="95"/>
      <c r="O35" s="96"/>
      <c r="P35" s="95"/>
      <c r="Q35" s="96"/>
      <c r="R35" s="95"/>
      <c r="S35" s="96"/>
      <c r="T35" s="95"/>
      <c r="U35" s="96"/>
      <c r="V35" s="95"/>
      <c r="W35" s="96"/>
    </row>
    <row r="36" spans="1:23">
      <c r="A36" s="84"/>
      <c r="B36" s="85" t="s">
        <v>116</v>
      </c>
      <c r="C36" s="77">
        <v>9</v>
      </c>
      <c r="D36" s="74">
        <v>9</v>
      </c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</row>
    <row r="37" spans="1:23">
      <c r="A37" s="84"/>
      <c r="B37" s="85" t="s">
        <v>117</v>
      </c>
      <c r="C37" s="77">
        <v>9</v>
      </c>
      <c r="D37" s="89"/>
      <c r="E37" s="89"/>
      <c r="F37" s="89"/>
      <c r="G37" s="89"/>
      <c r="H37" s="89"/>
      <c r="I37" s="89"/>
      <c r="J37" s="89">
        <v>9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1:23">
      <c r="A38" s="84"/>
      <c r="B38" s="85" t="s">
        <v>118</v>
      </c>
      <c r="C38" s="77">
        <v>15</v>
      </c>
      <c r="D38" s="74"/>
      <c r="E38" s="75"/>
      <c r="F38" s="74"/>
      <c r="G38" s="75"/>
      <c r="H38" s="74">
        <v>15</v>
      </c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</row>
    <row r="39" spans="1:23">
      <c r="A39" s="84"/>
      <c r="B39" s="85" t="s">
        <v>119</v>
      </c>
      <c r="C39" s="77">
        <v>21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>
      <c r="A40" s="84"/>
      <c r="B40" s="85" t="s">
        <v>120</v>
      </c>
      <c r="C40" s="77">
        <v>27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  <row r="41" spans="1:23">
      <c r="A41" s="84"/>
      <c r="B41" s="85" t="s">
        <v>121</v>
      </c>
      <c r="C41" s="77">
        <v>9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ht="24">
      <c r="A42" s="84"/>
      <c r="B42" s="99" t="s">
        <v>122</v>
      </c>
      <c r="C42" s="100">
        <v>2</v>
      </c>
      <c r="D42" s="78">
        <v>2</v>
      </c>
      <c r="E42" s="78"/>
      <c r="F42" s="78">
        <v>2</v>
      </c>
      <c r="G42" s="78"/>
      <c r="H42" s="78">
        <v>6</v>
      </c>
      <c r="I42" s="78"/>
      <c r="J42" s="78">
        <v>4</v>
      </c>
      <c r="K42" s="78"/>
      <c r="L42" s="78"/>
      <c r="M42" s="78"/>
      <c r="N42" s="78">
        <v>2</v>
      </c>
      <c r="O42" s="78"/>
      <c r="P42" s="78"/>
      <c r="Q42" s="78"/>
      <c r="R42" s="78"/>
      <c r="S42" s="78"/>
      <c r="T42" s="78"/>
      <c r="U42" s="78"/>
      <c r="V42" s="78"/>
      <c r="W42" s="78"/>
    </row>
    <row r="43" spans="1:23">
      <c r="A43" s="84"/>
      <c r="B43" s="76" t="s">
        <v>123</v>
      </c>
      <c r="C43" s="79">
        <v>0.5</v>
      </c>
      <c r="D43" s="101">
        <v>0.5</v>
      </c>
      <c r="E43" s="102"/>
      <c r="F43" s="101">
        <v>0.5</v>
      </c>
      <c r="G43" s="102"/>
      <c r="H43" s="101">
        <v>0.5</v>
      </c>
      <c r="I43" s="102"/>
      <c r="J43" s="101">
        <v>0.5</v>
      </c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</row>
    <row r="44" spans="1:23">
      <c r="A44" s="84"/>
      <c r="B44" s="76" t="s">
        <v>124</v>
      </c>
      <c r="C44" s="79">
        <v>0.5</v>
      </c>
      <c r="D44" s="101">
        <v>0.5</v>
      </c>
      <c r="E44" s="102"/>
      <c r="F44" s="101">
        <v>0.5</v>
      </c>
      <c r="G44" s="102"/>
      <c r="H44" s="101">
        <v>0.5</v>
      </c>
      <c r="I44" s="102"/>
      <c r="J44" s="101">
        <v>0.5</v>
      </c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</row>
    <row r="45" spans="1:23">
      <c r="A45" s="84"/>
      <c r="B45" s="85" t="s">
        <v>125</v>
      </c>
      <c r="C45" s="77">
        <v>1</v>
      </c>
      <c r="D45" s="78"/>
      <c r="E45" s="78"/>
      <c r="F45" s="78"/>
      <c r="G45" s="78"/>
      <c r="H45" s="78">
        <v>1</v>
      </c>
      <c r="I45" s="78"/>
      <c r="J45" s="78">
        <v>1</v>
      </c>
      <c r="K45" s="78"/>
      <c r="L45" s="78"/>
      <c r="M45" s="78"/>
      <c r="N45" s="78">
        <v>1</v>
      </c>
      <c r="O45" s="78"/>
      <c r="P45" s="78"/>
      <c r="Q45" s="78"/>
      <c r="R45" s="78"/>
      <c r="S45" s="78"/>
      <c r="T45" s="78"/>
      <c r="U45" s="78"/>
      <c r="V45" s="78"/>
      <c r="W45" s="78"/>
    </row>
    <row r="46" spans="1:23" ht="24" customHeight="1">
      <c r="A46" s="84"/>
      <c r="B46" s="76" t="s">
        <v>126</v>
      </c>
      <c r="C46" s="79">
        <v>0.5</v>
      </c>
      <c r="D46" s="78"/>
      <c r="E46" s="78"/>
      <c r="F46" s="78"/>
      <c r="G46" s="78"/>
      <c r="H46" s="78">
        <v>0.5</v>
      </c>
      <c r="I46" s="78"/>
      <c r="J46" s="78">
        <v>0.5</v>
      </c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 ht="36">
      <c r="A47" s="84"/>
      <c r="B47" s="85" t="s">
        <v>127</v>
      </c>
      <c r="C47" s="77">
        <v>0.5</v>
      </c>
      <c r="D47" s="78"/>
      <c r="E47" s="78"/>
      <c r="F47" s="78"/>
      <c r="G47" s="78"/>
      <c r="H47" s="78">
        <v>0.5</v>
      </c>
      <c r="I47" s="78"/>
      <c r="J47" s="78">
        <v>0.5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24">
      <c r="A48" s="84"/>
      <c r="B48" s="76" t="s">
        <v>128</v>
      </c>
      <c r="C48" s="79">
        <v>1</v>
      </c>
      <c r="D48" s="78">
        <v>1</v>
      </c>
      <c r="E48" s="78"/>
      <c r="F48" s="78"/>
      <c r="G48" s="78"/>
      <c r="H48" s="78">
        <v>1</v>
      </c>
      <c r="I48" s="78"/>
      <c r="J48" s="78">
        <v>1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>
      <c r="A49" s="84"/>
      <c r="B49" s="85" t="s">
        <v>129</v>
      </c>
      <c r="C49" s="77">
        <v>1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>
      <c r="A50" s="84"/>
      <c r="B50" s="76" t="s">
        <v>130</v>
      </c>
      <c r="C50" s="79">
        <v>1</v>
      </c>
      <c r="D50" s="78">
        <v>1</v>
      </c>
      <c r="E50" s="78"/>
      <c r="F50" s="78">
        <v>1</v>
      </c>
      <c r="G50" s="78"/>
      <c r="H50" s="78">
        <v>1</v>
      </c>
      <c r="I50" s="78"/>
      <c r="J50" s="78"/>
      <c r="K50" s="78"/>
      <c r="L50" s="78">
        <v>1</v>
      </c>
      <c r="M50" s="78"/>
      <c r="N50" s="78">
        <v>1</v>
      </c>
      <c r="O50" s="78"/>
      <c r="P50" s="78">
        <v>1</v>
      </c>
      <c r="Q50" s="78"/>
      <c r="R50" s="78">
        <v>1</v>
      </c>
      <c r="S50" s="78"/>
      <c r="T50" s="78"/>
      <c r="U50" s="78"/>
      <c r="V50" s="78"/>
      <c r="W50" s="78"/>
    </row>
    <row r="51" spans="1:23">
      <c r="A51" s="73"/>
      <c r="B51" s="76" t="s">
        <v>131</v>
      </c>
      <c r="C51" s="79">
        <v>1</v>
      </c>
      <c r="D51" s="78">
        <v>1</v>
      </c>
      <c r="E51" s="78"/>
      <c r="F51" s="78">
        <v>1</v>
      </c>
      <c r="G51" s="78"/>
      <c r="H51" s="78">
        <v>1</v>
      </c>
      <c r="I51" s="78"/>
      <c r="J51" s="78">
        <v>1</v>
      </c>
      <c r="K51" s="78"/>
      <c r="L51" s="78">
        <v>1</v>
      </c>
      <c r="M51" s="78"/>
      <c r="N51" s="78"/>
      <c r="O51" s="78"/>
      <c r="P51" s="78"/>
      <c r="Q51" s="78"/>
      <c r="R51" s="78">
        <v>1</v>
      </c>
      <c r="S51" s="78"/>
      <c r="T51" s="78">
        <v>1</v>
      </c>
      <c r="U51" s="78"/>
      <c r="V51" s="78"/>
      <c r="W51" s="78"/>
    </row>
    <row r="52" spans="1:23" s="106" customFormat="1" ht="24.75" customHeight="1">
      <c r="A52" s="103"/>
      <c r="B52" s="104" t="s">
        <v>132</v>
      </c>
      <c r="C52" s="79"/>
      <c r="D52" s="105">
        <f>SUM(D4:E51)</f>
        <v>52</v>
      </c>
      <c r="E52" s="105"/>
      <c r="F52" s="105">
        <f>SUM(F4:G51)</f>
        <v>40</v>
      </c>
      <c r="G52" s="105"/>
      <c r="H52" s="105">
        <f>SUM(H4:I51)</f>
        <v>70</v>
      </c>
      <c r="I52" s="105"/>
      <c r="J52" s="105">
        <f>SUM(J4:K51)</f>
        <v>56.5</v>
      </c>
      <c r="K52" s="105"/>
      <c r="L52" s="105">
        <f>SUM(L4:M51)</f>
        <v>30</v>
      </c>
      <c r="M52" s="105"/>
      <c r="N52" s="105">
        <f>SUM(N4:O51)</f>
        <v>43.5</v>
      </c>
      <c r="O52" s="105"/>
      <c r="P52" s="105">
        <f>SUM(P4:Q51)</f>
        <v>26</v>
      </c>
      <c r="Q52" s="105"/>
      <c r="R52" s="105">
        <f>SUM(R4:S51)</f>
        <v>44.5</v>
      </c>
      <c r="S52" s="105"/>
      <c r="T52" s="105">
        <f>SUM(T4:U51)</f>
        <v>27.5</v>
      </c>
      <c r="U52" s="105"/>
      <c r="V52" s="105">
        <f>SUM(V4:W51)</f>
        <v>23.5</v>
      </c>
      <c r="W52" s="105"/>
    </row>
    <row r="53" spans="1:23">
      <c r="A53" s="107"/>
      <c r="B53" s="108"/>
      <c r="C53" s="109"/>
      <c r="D53" s="110">
        <v>1</v>
      </c>
      <c r="E53" s="111"/>
      <c r="F53" s="110">
        <v>2</v>
      </c>
      <c r="G53" s="111"/>
      <c r="H53" s="110">
        <v>3</v>
      </c>
      <c r="I53" s="111"/>
      <c r="J53" s="110">
        <v>4</v>
      </c>
      <c r="K53" s="111"/>
      <c r="L53" s="110">
        <v>5</v>
      </c>
      <c r="M53" s="111"/>
      <c r="N53" s="110">
        <v>6</v>
      </c>
      <c r="O53" s="111"/>
      <c r="P53" s="110">
        <v>7</v>
      </c>
      <c r="Q53" s="111"/>
      <c r="R53" s="110">
        <v>8</v>
      </c>
      <c r="S53" s="111"/>
      <c r="T53" s="110">
        <v>9</v>
      </c>
      <c r="U53" s="111"/>
      <c r="V53" s="110">
        <v>10</v>
      </c>
      <c r="W53" s="111"/>
    </row>
    <row r="54" spans="1:23" ht="138.75" customHeight="1">
      <c r="A54" s="61" t="s">
        <v>64</v>
      </c>
      <c r="B54" s="62"/>
      <c r="C54" s="63"/>
      <c r="D54" s="64" t="str">
        <f>D2</f>
        <v>Gunaes Puriņš</v>
      </c>
      <c r="E54" s="65" t="str">
        <f t="shared" ref="E54:W54" si="0">E2</f>
        <v>Jodel</v>
      </c>
      <c r="F54" s="64" t="str">
        <f t="shared" si="0"/>
        <v>Gunaes Puriņš</v>
      </c>
      <c r="G54" s="65" t="str">
        <f t="shared" si="0"/>
        <v>ITOH</v>
      </c>
      <c r="H54" s="64" t="str">
        <f t="shared" si="0"/>
        <v>Viesturs Bērziņš</v>
      </c>
      <c r="I54" s="65" t="str">
        <f t="shared" si="0"/>
        <v>Sopwith Tiplane</v>
      </c>
      <c r="J54" s="64" t="str">
        <f t="shared" si="0"/>
        <v>Sergejs Timifejevs</v>
      </c>
      <c r="K54" s="65" t="str">
        <f t="shared" si="0"/>
        <v>Po-2</v>
      </c>
      <c r="L54" s="64" t="str">
        <f t="shared" si="0"/>
        <v>Viesturs Bērziņš</v>
      </c>
      <c r="M54" s="65" t="str">
        <f t="shared" si="0"/>
        <v>Pilatus</v>
      </c>
      <c r="N54" s="64" t="str">
        <f t="shared" si="0"/>
        <v>Sergejs Timifejevs</v>
      </c>
      <c r="O54" s="65" t="str">
        <f t="shared" si="0"/>
        <v>Pilatus</v>
      </c>
      <c r="P54" s="64" t="str">
        <f t="shared" si="0"/>
        <v>Artemijs Logins</v>
      </c>
      <c r="Q54" s="65" t="str">
        <f t="shared" si="0"/>
        <v>Pilatus</v>
      </c>
      <c r="R54" s="64" t="str">
        <f t="shared" si="0"/>
        <v>Makars Lavišs</v>
      </c>
      <c r="S54" s="65" t="str">
        <f t="shared" si="0"/>
        <v>Pilatus Black</v>
      </c>
      <c r="T54" s="64" t="str">
        <f t="shared" si="0"/>
        <v>Makars Lavišs</v>
      </c>
      <c r="U54" s="65" t="str">
        <f t="shared" si="0"/>
        <v>Pilatus</v>
      </c>
      <c r="V54" s="64" t="str">
        <f t="shared" si="0"/>
        <v>Timofejs Romensons</v>
      </c>
      <c r="W54" s="65" t="str">
        <f t="shared" si="0"/>
        <v>Pilatus</v>
      </c>
    </row>
    <row r="55" spans="1:23">
      <c r="A55" s="92" t="s">
        <v>133</v>
      </c>
      <c r="B55" s="93" t="s">
        <v>134</v>
      </c>
      <c r="C55" s="94"/>
      <c r="D55" s="95"/>
      <c r="E55" s="96"/>
      <c r="F55" s="95"/>
      <c r="G55" s="96"/>
      <c r="H55" s="95"/>
      <c r="I55" s="96"/>
      <c r="J55" s="95"/>
      <c r="K55" s="96"/>
      <c r="L55" s="95"/>
      <c r="M55" s="96"/>
      <c r="N55" s="95"/>
      <c r="O55" s="96"/>
      <c r="P55" s="95"/>
      <c r="Q55" s="96"/>
      <c r="R55" s="95"/>
      <c r="S55" s="96"/>
      <c r="T55" s="95"/>
      <c r="U55" s="96"/>
      <c r="V55" s="95"/>
      <c r="W55" s="96"/>
    </row>
    <row r="56" spans="1:23" ht="24">
      <c r="A56" s="84"/>
      <c r="B56" s="85" t="s">
        <v>135</v>
      </c>
      <c r="C56" s="77">
        <v>-2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1:23">
      <c r="A57" s="84"/>
      <c r="B57" s="85" t="s">
        <v>136</v>
      </c>
      <c r="C57" s="77">
        <v>-2</v>
      </c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</row>
    <row r="58" spans="1:23" ht="24">
      <c r="A58" s="84"/>
      <c r="B58" s="85" t="s">
        <v>137</v>
      </c>
      <c r="C58" s="77">
        <v>-2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1:23">
      <c r="A59" s="84"/>
      <c r="B59" s="85" t="s">
        <v>138</v>
      </c>
      <c r="C59" s="77">
        <v>-2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1:23" ht="24" customHeight="1">
      <c r="A60" s="84"/>
      <c r="B60" s="85" t="s">
        <v>139</v>
      </c>
      <c r="C60" s="77">
        <v>-2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ht="24" customHeight="1">
      <c r="A61" s="103"/>
      <c r="B61" s="104" t="s">
        <v>132</v>
      </c>
      <c r="C61" s="79"/>
      <c r="D61" s="105">
        <f>SUM(D56:E60)</f>
        <v>0</v>
      </c>
      <c r="E61" s="105"/>
      <c r="F61" s="105">
        <f>SUM(F56:G60)</f>
        <v>0</v>
      </c>
      <c r="G61" s="105"/>
      <c r="H61" s="105">
        <f>SUM(H56:I60)</f>
        <v>0</v>
      </c>
      <c r="I61" s="105"/>
      <c r="J61" s="105">
        <f>SUM(J56:K60)</f>
        <v>0</v>
      </c>
      <c r="K61" s="105"/>
      <c r="L61" s="105">
        <f>SUM(L56:M60)</f>
        <v>0</v>
      </c>
      <c r="M61" s="105"/>
      <c r="N61" s="105">
        <f>SUM(N56:O60)</f>
        <v>0</v>
      </c>
      <c r="O61" s="105"/>
      <c r="P61" s="105">
        <f>SUM(P56:Q60)</f>
        <v>0</v>
      </c>
      <c r="Q61" s="105"/>
      <c r="R61" s="105">
        <f>SUM(R56:S60)</f>
        <v>0</v>
      </c>
      <c r="S61" s="105"/>
      <c r="T61" s="105">
        <f>SUM(T56:U60)</f>
        <v>0</v>
      </c>
      <c r="U61" s="105"/>
      <c r="V61" s="105">
        <f>SUM(V56:W60)</f>
        <v>0</v>
      </c>
      <c r="W61" s="105"/>
    </row>
    <row r="62" spans="1:23">
      <c r="A62" s="103"/>
      <c r="B62" s="104" t="s">
        <v>140</v>
      </c>
      <c r="C62" s="79"/>
      <c r="D62" s="105">
        <f>D61+D52</f>
        <v>52</v>
      </c>
      <c r="E62" s="105"/>
      <c r="F62" s="105">
        <f>F61+F52</f>
        <v>40</v>
      </c>
      <c r="G62" s="105"/>
      <c r="H62" s="105">
        <f>H61+H52</f>
        <v>70</v>
      </c>
      <c r="I62" s="105"/>
      <c r="J62" s="105">
        <f>J61+J52</f>
        <v>56.5</v>
      </c>
      <c r="K62" s="105"/>
      <c r="L62" s="105">
        <f>L61+L52</f>
        <v>30</v>
      </c>
      <c r="M62" s="105"/>
      <c r="N62" s="105">
        <f>N61+N52</f>
        <v>43.5</v>
      </c>
      <c r="O62" s="105"/>
      <c r="P62" s="105">
        <f>P61+P52</f>
        <v>26</v>
      </c>
      <c r="Q62" s="105"/>
      <c r="R62" s="105">
        <f>R61+R52</f>
        <v>44.5</v>
      </c>
      <c r="S62" s="105"/>
      <c r="T62" s="105">
        <f>T61+T52</f>
        <v>27.5</v>
      </c>
      <c r="U62" s="105"/>
      <c r="V62" s="105">
        <f>V61+V52</f>
        <v>23.5</v>
      </c>
      <c r="W62" s="105"/>
    </row>
    <row r="65" spans="1:2">
      <c r="A65" s="112"/>
    </row>
    <row r="66" spans="1:2" ht="15">
      <c r="A66" s="115" t="s">
        <v>141</v>
      </c>
      <c r="B66" s="116"/>
    </row>
    <row r="67" spans="1:2" ht="15">
      <c r="A67" s="117" t="s">
        <v>142</v>
      </c>
      <c r="B67" s="116"/>
    </row>
    <row r="68" spans="1:2" ht="15">
      <c r="A68" s="116"/>
      <c r="B68" s="117" t="s">
        <v>143</v>
      </c>
    </row>
    <row r="69" spans="1:2" ht="15">
      <c r="A69" s="117" t="s">
        <v>144</v>
      </c>
      <c r="B69" s="116"/>
    </row>
  </sheetData>
  <mergeCells count="512">
    <mergeCell ref="P62:Q62"/>
    <mergeCell ref="R62:S62"/>
    <mergeCell ref="T62:U62"/>
    <mergeCell ref="V62:W62"/>
    <mergeCell ref="P61:Q61"/>
    <mergeCell ref="R61:S61"/>
    <mergeCell ref="T61:U61"/>
    <mergeCell ref="V61:W61"/>
    <mergeCell ref="D62:E62"/>
    <mergeCell ref="F62:G62"/>
    <mergeCell ref="H62:I62"/>
    <mergeCell ref="J62:K62"/>
    <mergeCell ref="L62:M62"/>
    <mergeCell ref="N62:O62"/>
    <mergeCell ref="P60:Q60"/>
    <mergeCell ref="R60:S60"/>
    <mergeCell ref="T60:U60"/>
    <mergeCell ref="V60:W60"/>
    <mergeCell ref="D61:E61"/>
    <mergeCell ref="F61:G61"/>
    <mergeCell ref="H61:I61"/>
    <mergeCell ref="J61:K61"/>
    <mergeCell ref="L61:M61"/>
    <mergeCell ref="N61:O61"/>
    <mergeCell ref="P59:Q59"/>
    <mergeCell ref="R59:S59"/>
    <mergeCell ref="T59:U59"/>
    <mergeCell ref="V59:W59"/>
    <mergeCell ref="D60:E60"/>
    <mergeCell ref="F60:G60"/>
    <mergeCell ref="H60:I60"/>
    <mergeCell ref="J60:K60"/>
    <mergeCell ref="L60:M60"/>
    <mergeCell ref="N60:O60"/>
    <mergeCell ref="P58:Q58"/>
    <mergeCell ref="R58:S58"/>
    <mergeCell ref="T58:U58"/>
    <mergeCell ref="V58:W58"/>
    <mergeCell ref="D59:E59"/>
    <mergeCell ref="F59:G59"/>
    <mergeCell ref="H59:I59"/>
    <mergeCell ref="J59:K59"/>
    <mergeCell ref="L59:M59"/>
    <mergeCell ref="N59:O59"/>
    <mergeCell ref="P57:Q57"/>
    <mergeCell ref="R57:S57"/>
    <mergeCell ref="T57:U57"/>
    <mergeCell ref="V57:W57"/>
    <mergeCell ref="D58:E58"/>
    <mergeCell ref="F58:G58"/>
    <mergeCell ref="H58:I58"/>
    <mergeCell ref="J58:K58"/>
    <mergeCell ref="L58:M58"/>
    <mergeCell ref="N58:O58"/>
    <mergeCell ref="P56:Q56"/>
    <mergeCell ref="R56:S56"/>
    <mergeCell ref="T56:U56"/>
    <mergeCell ref="V56:W56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N53:O53"/>
    <mergeCell ref="P53:Q53"/>
    <mergeCell ref="R53:S53"/>
    <mergeCell ref="T53:U53"/>
    <mergeCell ref="V53:W53"/>
    <mergeCell ref="A54:C54"/>
    <mergeCell ref="N52:O52"/>
    <mergeCell ref="P52:Q52"/>
    <mergeCell ref="R52:S52"/>
    <mergeCell ref="T52:U52"/>
    <mergeCell ref="V52:W52"/>
    <mergeCell ref="D53:E53"/>
    <mergeCell ref="F53:G53"/>
    <mergeCell ref="H53:I53"/>
    <mergeCell ref="J53:K53"/>
    <mergeCell ref="L53:M53"/>
    <mergeCell ref="N51:O51"/>
    <mergeCell ref="P51:Q51"/>
    <mergeCell ref="R51:S51"/>
    <mergeCell ref="T51:U51"/>
    <mergeCell ref="V51:W51"/>
    <mergeCell ref="D52:E52"/>
    <mergeCell ref="F52:G52"/>
    <mergeCell ref="H52:I52"/>
    <mergeCell ref="J52:K52"/>
    <mergeCell ref="L52:M52"/>
    <mergeCell ref="N50:O50"/>
    <mergeCell ref="P50:Q50"/>
    <mergeCell ref="R50:S50"/>
    <mergeCell ref="T50:U50"/>
    <mergeCell ref="V50:W50"/>
    <mergeCell ref="D51:E51"/>
    <mergeCell ref="F51:G51"/>
    <mergeCell ref="H51:I51"/>
    <mergeCell ref="J51:K51"/>
    <mergeCell ref="L51:M51"/>
    <mergeCell ref="N49:O49"/>
    <mergeCell ref="P49:Q49"/>
    <mergeCell ref="R49:S49"/>
    <mergeCell ref="T49:U49"/>
    <mergeCell ref="V49:W49"/>
    <mergeCell ref="D50:E50"/>
    <mergeCell ref="F50:G50"/>
    <mergeCell ref="H50:I50"/>
    <mergeCell ref="J50:K50"/>
    <mergeCell ref="L50:M50"/>
    <mergeCell ref="N48:O48"/>
    <mergeCell ref="P48:Q48"/>
    <mergeCell ref="R48:S48"/>
    <mergeCell ref="T48:U48"/>
    <mergeCell ref="V48:W48"/>
    <mergeCell ref="D49:E49"/>
    <mergeCell ref="F49:G49"/>
    <mergeCell ref="H49:I49"/>
    <mergeCell ref="J49:K49"/>
    <mergeCell ref="L49:M49"/>
    <mergeCell ref="N47:O47"/>
    <mergeCell ref="P47:Q47"/>
    <mergeCell ref="R47:S47"/>
    <mergeCell ref="T47:U47"/>
    <mergeCell ref="V47:W47"/>
    <mergeCell ref="D48:E48"/>
    <mergeCell ref="F48:G48"/>
    <mergeCell ref="H48:I48"/>
    <mergeCell ref="J48:K48"/>
    <mergeCell ref="L48:M48"/>
    <mergeCell ref="N46:O46"/>
    <mergeCell ref="P46:Q46"/>
    <mergeCell ref="R46:S46"/>
    <mergeCell ref="T46:U46"/>
    <mergeCell ref="V46:W46"/>
    <mergeCell ref="D47:E47"/>
    <mergeCell ref="F47:G47"/>
    <mergeCell ref="H47:I47"/>
    <mergeCell ref="J47:K47"/>
    <mergeCell ref="L47:M47"/>
    <mergeCell ref="N45:O45"/>
    <mergeCell ref="P45:Q45"/>
    <mergeCell ref="R45:S45"/>
    <mergeCell ref="T45:U45"/>
    <mergeCell ref="V45:W45"/>
    <mergeCell ref="D46:E46"/>
    <mergeCell ref="F46:G46"/>
    <mergeCell ref="H46:I46"/>
    <mergeCell ref="J46:K46"/>
    <mergeCell ref="L46:M46"/>
    <mergeCell ref="N44:O44"/>
    <mergeCell ref="P44:Q44"/>
    <mergeCell ref="R44:S44"/>
    <mergeCell ref="T44:U44"/>
    <mergeCell ref="V44:W44"/>
    <mergeCell ref="D45:E45"/>
    <mergeCell ref="F45:G45"/>
    <mergeCell ref="H45:I45"/>
    <mergeCell ref="J45:K45"/>
    <mergeCell ref="L45:M45"/>
    <mergeCell ref="N43:O43"/>
    <mergeCell ref="P43:Q43"/>
    <mergeCell ref="R43:S43"/>
    <mergeCell ref="T43:U43"/>
    <mergeCell ref="V43:W43"/>
    <mergeCell ref="D44:E44"/>
    <mergeCell ref="F44:G44"/>
    <mergeCell ref="H44:I44"/>
    <mergeCell ref="J44:K44"/>
    <mergeCell ref="L44:M44"/>
    <mergeCell ref="N42:O42"/>
    <mergeCell ref="P42:Q42"/>
    <mergeCell ref="R42:S42"/>
    <mergeCell ref="T42:U42"/>
    <mergeCell ref="V42:W42"/>
    <mergeCell ref="D43:E43"/>
    <mergeCell ref="F43:G43"/>
    <mergeCell ref="H43:I43"/>
    <mergeCell ref="J43:K43"/>
    <mergeCell ref="L43:M43"/>
    <mergeCell ref="N41:O41"/>
    <mergeCell ref="P41:Q41"/>
    <mergeCell ref="R41:S41"/>
    <mergeCell ref="T41:U41"/>
    <mergeCell ref="V41:W41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D41:E41"/>
    <mergeCell ref="F41:G41"/>
    <mergeCell ref="H41:I41"/>
    <mergeCell ref="J41:K41"/>
    <mergeCell ref="L41:M41"/>
    <mergeCell ref="N39:O39"/>
    <mergeCell ref="P39:Q39"/>
    <mergeCell ref="R39:S39"/>
    <mergeCell ref="T39:U39"/>
    <mergeCell ref="V39:W39"/>
    <mergeCell ref="D40:E40"/>
    <mergeCell ref="F40:G40"/>
    <mergeCell ref="H40:I40"/>
    <mergeCell ref="J40:K40"/>
    <mergeCell ref="L40:M40"/>
    <mergeCell ref="N38:O38"/>
    <mergeCell ref="P38:Q38"/>
    <mergeCell ref="R38:S38"/>
    <mergeCell ref="T38:U38"/>
    <mergeCell ref="V38:W38"/>
    <mergeCell ref="D39:E39"/>
    <mergeCell ref="F39:G39"/>
    <mergeCell ref="H39:I39"/>
    <mergeCell ref="J39:K39"/>
    <mergeCell ref="L39:M39"/>
    <mergeCell ref="N37:O37"/>
    <mergeCell ref="P37:Q37"/>
    <mergeCell ref="R37:S37"/>
    <mergeCell ref="T37:U37"/>
    <mergeCell ref="V37:W37"/>
    <mergeCell ref="D38:E38"/>
    <mergeCell ref="F38:G38"/>
    <mergeCell ref="H38:I38"/>
    <mergeCell ref="J38:K38"/>
    <mergeCell ref="L38:M38"/>
    <mergeCell ref="N36:O36"/>
    <mergeCell ref="P36:Q36"/>
    <mergeCell ref="R36:S36"/>
    <mergeCell ref="T36:U36"/>
    <mergeCell ref="V36:W36"/>
    <mergeCell ref="D37:E37"/>
    <mergeCell ref="F37:G37"/>
    <mergeCell ref="H37:I37"/>
    <mergeCell ref="J37:K37"/>
    <mergeCell ref="L37:M37"/>
    <mergeCell ref="N34:O34"/>
    <mergeCell ref="P34:Q34"/>
    <mergeCell ref="R34:S34"/>
    <mergeCell ref="T34:U34"/>
    <mergeCell ref="V34:W34"/>
    <mergeCell ref="D36:E36"/>
    <mergeCell ref="F36:G36"/>
    <mergeCell ref="H36:I36"/>
    <mergeCell ref="J36:K36"/>
    <mergeCell ref="L36:M36"/>
    <mergeCell ref="N33:O33"/>
    <mergeCell ref="P33:Q33"/>
    <mergeCell ref="R33:S33"/>
    <mergeCell ref="T33:U33"/>
    <mergeCell ref="V33:W33"/>
    <mergeCell ref="D34:E34"/>
    <mergeCell ref="F34:G34"/>
    <mergeCell ref="H34:I34"/>
    <mergeCell ref="J34:K34"/>
    <mergeCell ref="L34:M34"/>
    <mergeCell ref="N32:O32"/>
    <mergeCell ref="P32:Q32"/>
    <mergeCell ref="R32:S32"/>
    <mergeCell ref="T32:U32"/>
    <mergeCell ref="V32:W32"/>
    <mergeCell ref="D33:E33"/>
    <mergeCell ref="F33:G33"/>
    <mergeCell ref="H33:I33"/>
    <mergeCell ref="J33:K33"/>
    <mergeCell ref="L33:M33"/>
    <mergeCell ref="N31:O31"/>
    <mergeCell ref="P31:Q31"/>
    <mergeCell ref="R31:S31"/>
    <mergeCell ref="T31:U31"/>
    <mergeCell ref="V31:W31"/>
    <mergeCell ref="D32:E32"/>
    <mergeCell ref="F32:G32"/>
    <mergeCell ref="H32:I32"/>
    <mergeCell ref="J32:K32"/>
    <mergeCell ref="L32:M32"/>
    <mergeCell ref="N29:O29"/>
    <mergeCell ref="P29:Q29"/>
    <mergeCell ref="R29:S29"/>
    <mergeCell ref="T29:U29"/>
    <mergeCell ref="V29:W29"/>
    <mergeCell ref="D31:E31"/>
    <mergeCell ref="F31:G31"/>
    <mergeCell ref="H31:I31"/>
    <mergeCell ref="J31:K31"/>
    <mergeCell ref="L31:M31"/>
    <mergeCell ref="N28:O28"/>
    <mergeCell ref="P28:Q28"/>
    <mergeCell ref="R28:S28"/>
    <mergeCell ref="T28:U28"/>
    <mergeCell ref="V28:W28"/>
    <mergeCell ref="D29:E29"/>
    <mergeCell ref="F29:G29"/>
    <mergeCell ref="H29:I29"/>
    <mergeCell ref="J29:K29"/>
    <mergeCell ref="L29:M29"/>
    <mergeCell ref="N27:O27"/>
    <mergeCell ref="P27:Q27"/>
    <mergeCell ref="R27:S27"/>
    <mergeCell ref="T27:U27"/>
    <mergeCell ref="V27:W27"/>
    <mergeCell ref="D28:E28"/>
    <mergeCell ref="F28:G28"/>
    <mergeCell ref="H28:I28"/>
    <mergeCell ref="J28:K28"/>
    <mergeCell ref="L28:M28"/>
    <mergeCell ref="N25:O25"/>
    <mergeCell ref="P25:Q25"/>
    <mergeCell ref="R25:S25"/>
    <mergeCell ref="T25:U25"/>
    <mergeCell ref="V25:W25"/>
    <mergeCell ref="D27:E27"/>
    <mergeCell ref="F27:G27"/>
    <mergeCell ref="H27:I27"/>
    <mergeCell ref="J27:K27"/>
    <mergeCell ref="L27:M27"/>
    <mergeCell ref="N24:O24"/>
    <mergeCell ref="P24:Q24"/>
    <mergeCell ref="R24:S24"/>
    <mergeCell ref="T24:U24"/>
    <mergeCell ref="V24:W24"/>
    <mergeCell ref="D25:E25"/>
    <mergeCell ref="F25:G25"/>
    <mergeCell ref="H25:I25"/>
    <mergeCell ref="J25:K25"/>
    <mergeCell ref="L25:M25"/>
    <mergeCell ref="N23:O23"/>
    <mergeCell ref="P23:Q23"/>
    <mergeCell ref="R23:S23"/>
    <mergeCell ref="T23:U23"/>
    <mergeCell ref="V23:W23"/>
    <mergeCell ref="D24:E24"/>
    <mergeCell ref="F24:G24"/>
    <mergeCell ref="H24:I24"/>
    <mergeCell ref="J24:K24"/>
    <mergeCell ref="L24:M24"/>
    <mergeCell ref="N22:O22"/>
    <mergeCell ref="P22:Q22"/>
    <mergeCell ref="R22:S22"/>
    <mergeCell ref="T22:U22"/>
    <mergeCell ref="V22:W22"/>
    <mergeCell ref="D23:E23"/>
    <mergeCell ref="F23:G23"/>
    <mergeCell ref="H23:I23"/>
    <mergeCell ref="J23:K23"/>
    <mergeCell ref="L23:M23"/>
    <mergeCell ref="N20:O20"/>
    <mergeCell ref="P20:Q20"/>
    <mergeCell ref="R20:S20"/>
    <mergeCell ref="T20:U20"/>
    <mergeCell ref="V20:W20"/>
    <mergeCell ref="D22:E22"/>
    <mergeCell ref="F22:G22"/>
    <mergeCell ref="H22:I22"/>
    <mergeCell ref="J22:K22"/>
    <mergeCell ref="L22:M22"/>
    <mergeCell ref="N19:O19"/>
    <mergeCell ref="P19:Q19"/>
    <mergeCell ref="R19:S19"/>
    <mergeCell ref="T19:U19"/>
    <mergeCell ref="V19:W19"/>
    <mergeCell ref="D20:E20"/>
    <mergeCell ref="F20:G20"/>
    <mergeCell ref="H20:I20"/>
    <mergeCell ref="J20:K20"/>
    <mergeCell ref="L20:M20"/>
    <mergeCell ref="N18:O18"/>
    <mergeCell ref="P18:Q18"/>
    <mergeCell ref="R18:S18"/>
    <mergeCell ref="T18:U18"/>
    <mergeCell ref="V18:W18"/>
    <mergeCell ref="D19:E19"/>
    <mergeCell ref="F19:G19"/>
    <mergeCell ref="H19:I19"/>
    <mergeCell ref="J19:K19"/>
    <mergeCell ref="L19:M19"/>
    <mergeCell ref="N17:O17"/>
    <mergeCell ref="P17:Q17"/>
    <mergeCell ref="R17:S17"/>
    <mergeCell ref="T17:U17"/>
    <mergeCell ref="V17:W17"/>
    <mergeCell ref="D18:E18"/>
    <mergeCell ref="F18:G18"/>
    <mergeCell ref="H18:I18"/>
    <mergeCell ref="J18:K18"/>
    <mergeCell ref="L18:M18"/>
    <mergeCell ref="N15:O15"/>
    <mergeCell ref="P15:Q15"/>
    <mergeCell ref="R15:S15"/>
    <mergeCell ref="T15:U15"/>
    <mergeCell ref="V15:W15"/>
    <mergeCell ref="D17:E17"/>
    <mergeCell ref="F17:G17"/>
    <mergeCell ref="H17:I17"/>
    <mergeCell ref="J17:K17"/>
    <mergeCell ref="L17:M17"/>
    <mergeCell ref="N14:O14"/>
    <mergeCell ref="P14:Q14"/>
    <mergeCell ref="R14:S14"/>
    <mergeCell ref="T14:U14"/>
    <mergeCell ref="V14:W14"/>
    <mergeCell ref="D15:E15"/>
    <mergeCell ref="F15:G15"/>
    <mergeCell ref="H15:I15"/>
    <mergeCell ref="J15:K15"/>
    <mergeCell ref="L15:M15"/>
    <mergeCell ref="N13:O13"/>
    <mergeCell ref="P13:Q13"/>
    <mergeCell ref="R13:S13"/>
    <mergeCell ref="T13:U13"/>
    <mergeCell ref="V13:W13"/>
    <mergeCell ref="D14:E14"/>
    <mergeCell ref="F14:G14"/>
    <mergeCell ref="H14:I14"/>
    <mergeCell ref="J14:K14"/>
    <mergeCell ref="L14:M14"/>
    <mergeCell ref="N12:O12"/>
    <mergeCell ref="P12:Q12"/>
    <mergeCell ref="R12:S12"/>
    <mergeCell ref="T12:U12"/>
    <mergeCell ref="V12:W12"/>
    <mergeCell ref="D13:E13"/>
    <mergeCell ref="F13:G13"/>
    <mergeCell ref="H13:I13"/>
    <mergeCell ref="J13:K13"/>
    <mergeCell ref="L13:M13"/>
    <mergeCell ref="N10:O10"/>
    <mergeCell ref="P10:Q10"/>
    <mergeCell ref="R10:S10"/>
    <mergeCell ref="T10:U10"/>
    <mergeCell ref="V10:W10"/>
    <mergeCell ref="D12:E12"/>
    <mergeCell ref="F12:G12"/>
    <mergeCell ref="H12:I12"/>
    <mergeCell ref="J12:K12"/>
    <mergeCell ref="L12:M12"/>
    <mergeCell ref="N9:O9"/>
    <mergeCell ref="P9:Q9"/>
    <mergeCell ref="R9:S9"/>
    <mergeCell ref="T9:U9"/>
    <mergeCell ref="V9:W9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V8:W8"/>
    <mergeCell ref="D9:E9"/>
    <mergeCell ref="F9:G9"/>
    <mergeCell ref="H9:I9"/>
    <mergeCell ref="J9:K9"/>
    <mergeCell ref="L9:M9"/>
    <mergeCell ref="N6:O6"/>
    <mergeCell ref="P6:Q6"/>
    <mergeCell ref="R6:S6"/>
    <mergeCell ref="T6:U6"/>
    <mergeCell ref="V6:W6"/>
    <mergeCell ref="D8:E8"/>
    <mergeCell ref="F8:G8"/>
    <mergeCell ref="H8:I8"/>
    <mergeCell ref="J8:K8"/>
    <mergeCell ref="L8:M8"/>
    <mergeCell ref="N5:O5"/>
    <mergeCell ref="P5:Q5"/>
    <mergeCell ref="R5:S5"/>
    <mergeCell ref="T5:U5"/>
    <mergeCell ref="V5:W5"/>
    <mergeCell ref="D6:E6"/>
    <mergeCell ref="F6:G6"/>
    <mergeCell ref="H6:I6"/>
    <mergeCell ref="J6:K6"/>
    <mergeCell ref="L6:M6"/>
    <mergeCell ref="N4:O4"/>
    <mergeCell ref="P4:Q4"/>
    <mergeCell ref="R4:S4"/>
    <mergeCell ref="T4:U4"/>
    <mergeCell ref="V4:W4"/>
    <mergeCell ref="D5:E5"/>
    <mergeCell ref="F5:G5"/>
    <mergeCell ref="H5:I5"/>
    <mergeCell ref="J5:K5"/>
    <mergeCell ref="L5:M5"/>
    <mergeCell ref="P1:Q1"/>
    <mergeCell ref="R1:S1"/>
    <mergeCell ref="T1:U1"/>
    <mergeCell ref="V1:W1"/>
    <mergeCell ref="A2:C2"/>
    <mergeCell ref="D4:E4"/>
    <mergeCell ref="F4:G4"/>
    <mergeCell ref="H4:I4"/>
    <mergeCell ref="J4:K4"/>
    <mergeCell ref="L4:M4"/>
    <mergeCell ref="D1:E1"/>
    <mergeCell ref="F1:G1"/>
    <mergeCell ref="H1:I1"/>
    <mergeCell ref="J1:K1"/>
    <mergeCell ref="L1:M1"/>
    <mergeCell ref="N1:O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MiniStick</vt:lpstr>
      <vt:lpstr>Peanut</vt:lpstr>
      <vt:lpstr>Peanut_stend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Serg</cp:lastModifiedBy>
  <cp:lastPrinted>2017-01-30T14:08:09Z</cp:lastPrinted>
  <dcterms:created xsi:type="dcterms:W3CDTF">2017-01-25T13:20:03Z</dcterms:created>
  <dcterms:modified xsi:type="dcterms:W3CDTF">2018-01-23T20:46:16Z</dcterms:modified>
</cp:coreProperties>
</file>